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Лист1!$8:$10</definedName>
    <definedName name="_xlnm.Print_Area" localSheetId="0">Лист1!$A$1:$W$443</definedName>
  </definedNames>
  <calcPr calcId="152511"/>
</workbook>
</file>

<file path=xl/calcChain.xml><?xml version="1.0" encoding="utf-8"?>
<calcChain xmlns="http://schemas.openxmlformats.org/spreadsheetml/2006/main">
  <c r="U343" i="1" l="1"/>
  <c r="J13" i="1" l="1"/>
  <c r="L13" i="1"/>
  <c r="M13" i="1"/>
  <c r="N13" i="1"/>
  <c r="O13" i="1"/>
  <c r="Q13" i="1"/>
  <c r="R13" i="1"/>
  <c r="S13" i="1"/>
  <c r="T13" i="1"/>
  <c r="V13" i="1"/>
  <c r="W13" i="1"/>
  <c r="I13" i="1"/>
  <c r="J411" i="1"/>
  <c r="L411" i="1"/>
  <c r="M411" i="1"/>
  <c r="N411" i="1"/>
  <c r="O411" i="1"/>
  <c r="Q411" i="1"/>
  <c r="R411" i="1"/>
  <c r="S411" i="1"/>
  <c r="T411" i="1"/>
  <c r="V411" i="1"/>
  <c r="W411" i="1"/>
  <c r="I411" i="1"/>
  <c r="J388" i="1"/>
  <c r="L388" i="1"/>
  <c r="M388" i="1"/>
  <c r="N388" i="1"/>
  <c r="O388" i="1"/>
  <c r="P388" i="1"/>
  <c r="Q388" i="1"/>
  <c r="R388" i="1"/>
  <c r="S388" i="1"/>
  <c r="T388" i="1"/>
  <c r="V388" i="1"/>
  <c r="W388" i="1"/>
  <c r="J389" i="1"/>
  <c r="L389" i="1"/>
  <c r="M389" i="1"/>
  <c r="N389" i="1"/>
  <c r="O389" i="1"/>
  <c r="Q389" i="1"/>
  <c r="R389" i="1"/>
  <c r="S389" i="1"/>
  <c r="T389" i="1"/>
  <c r="V389" i="1"/>
  <c r="W389" i="1"/>
  <c r="I388" i="1"/>
  <c r="I389" i="1"/>
  <c r="U419" i="1"/>
  <c r="K419" i="1"/>
  <c r="U414" i="1"/>
  <c r="K413" i="1"/>
  <c r="P399" i="1"/>
  <c r="J368" i="1"/>
  <c r="L368" i="1"/>
  <c r="M368" i="1"/>
  <c r="N368" i="1"/>
  <c r="O368" i="1"/>
  <c r="P368" i="1"/>
  <c r="Q368" i="1"/>
  <c r="R368" i="1"/>
  <c r="S368" i="1"/>
  <c r="T368" i="1"/>
  <c r="V368" i="1"/>
  <c r="W368" i="1"/>
  <c r="I368" i="1"/>
  <c r="J289" i="1"/>
  <c r="L289" i="1"/>
  <c r="M289" i="1"/>
  <c r="N289" i="1"/>
  <c r="O289" i="1"/>
  <c r="P289" i="1"/>
  <c r="Q289" i="1"/>
  <c r="R289" i="1"/>
  <c r="S289" i="1"/>
  <c r="T289" i="1"/>
  <c r="V289" i="1"/>
  <c r="W289" i="1"/>
  <c r="I289" i="1"/>
  <c r="U310" i="1"/>
  <c r="K285" i="1"/>
  <c r="K284" i="1"/>
  <c r="J157" i="1"/>
  <c r="L157" i="1"/>
  <c r="M157" i="1"/>
  <c r="N157" i="1"/>
  <c r="O157" i="1"/>
  <c r="Q157" i="1"/>
  <c r="R157" i="1"/>
  <c r="S157" i="1"/>
  <c r="T157" i="1"/>
  <c r="U157" i="1"/>
  <c r="V157" i="1"/>
  <c r="W157" i="1"/>
  <c r="I157" i="1"/>
  <c r="P158" i="1"/>
  <c r="P157" i="1" s="1"/>
  <c r="Q149" i="1"/>
  <c r="R149" i="1"/>
  <c r="P150" i="1"/>
  <c r="P149" i="1" s="1"/>
  <c r="J120" i="1"/>
  <c r="L120" i="1"/>
  <c r="M120" i="1"/>
  <c r="N120" i="1"/>
  <c r="O120" i="1"/>
  <c r="Q120" i="1"/>
  <c r="R120" i="1"/>
  <c r="S120" i="1"/>
  <c r="T120" i="1"/>
  <c r="V120" i="1"/>
  <c r="W120" i="1"/>
  <c r="I120" i="1"/>
  <c r="U137" i="1"/>
  <c r="U120" i="1" s="1"/>
  <c r="T88" i="1"/>
  <c r="V88" i="1"/>
  <c r="W88" i="1"/>
  <c r="S88" i="1"/>
  <c r="J88" i="1"/>
  <c r="L88" i="1"/>
  <c r="M88" i="1"/>
  <c r="I88" i="1"/>
  <c r="K94" i="1"/>
  <c r="U328" i="1" l="1"/>
  <c r="K408" i="1"/>
  <c r="K390" i="1"/>
  <c r="P177" i="1"/>
  <c r="O149" i="1"/>
  <c r="N149" i="1"/>
  <c r="O88" i="1"/>
  <c r="Q88" i="1"/>
  <c r="R88" i="1"/>
  <c r="N88" i="1"/>
  <c r="P109" i="1"/>
  <c r="U99" i="1"/>
  <c r="P88" i="1" l="1"/>
  <c r="P13" i="1"/>
  <c r="K389" i="1"/>
  <c r="J83" i="1"/>
  <c r="L83" i="1"/>
  <c r="M83" i="1"/>
  <c r="N83" i="1"/>
  <c r="O83" i="1"/>
  <c r="P83" i="1"/>
  <c r="Q83" i="1"/>
  <c r="R83" i="1"/>
  <c r="S83" i="1"/>
  <c r="T83" i="1"/>
  <c r="U83" i="1"/>
  <c r="V83" i="1"/>
  <c r="W83" i="1"/>
  <c r="I83" i="1"/>
  <c r="K84" i="1"/>
  <c r="K83" i="1" s="1"/>
  <c r="J76" i="1"/>
  <c r="L76" i="1"/>
  <c r="M76" i="1"/>
  <c r="N76" i="1"/>
  <c r="O76" i="1"/>
  <c r="Q76" i="1"/>
  <c r="R76" i="1"/>
  <c r="S76" i="1"/>
  <c r="T76" i="1"/>
  <c r="U76" i="1"/>
  <c r="V76" i="1"/>
  <c r="W76" i="1"/>
  <c r="I76" i="1"/>
  <c r="P77" i="1"/>
  <c r="P76" i="1" s="1"/>
  <c r="K77" i="1"/>
  <c r="K80" i="1"/>
  <c r="I75" i="1" l="1"/>
  <c r="T75" i="1"/>
  <c r="J75" i="1"/>
  <c r="N75" i="1"/>
  <c r="V75" i="1"/>
  <c r="R75" i="1"/>
  <c r="M75" i="1"/>
  <c r="U75" i="1"/>
  <c r="Q75" i="1"/>
  <c r="L75" i="1"/>
  <c r="P75" i="1"/>
  <c r="O75" i="1"/>
  <c r="K76" i="1"/>
  <c r="K75" i="1" s="1"/>
  <c r="W75" i="1"/>
  <c r="S75" i="1"/>
  <c r="J421" i="1"/>
  <c r="K421" i="1"/>
  <c r="L421" i="1"/>
  <c r="M421" i="1"/>
  <c r="N421" i="1"/>
  <c r="O421" i="1"/>
  <c r="Q421" i="1"/>
  <c r="R421" i="1"/>
  <c r="S421" i="1"/>
  <c r="T421" i="1"/>
  <c r="V421" i="1"/>
  <c r="W421" i="1"/>
  <c r="I421" i="1"/>
  <c r="I46" i="1"/>
  <c r="P422" i="1"/>
  <c r="P426" i="1"/>
  <c r="K38" i="1"/>
  <c r="J317" i="1"/>
  <c r="L317" i="1"/>
  <c r="M317" i="1"/>
  <c r="N317" i="1"/>
  <c r="O317" i="1"/>
  <c r="P317" i="1"/>
  <c r="P288" i="1" s="1"/>
  <c r="Q317" i="1"/>
  <c r="R317" i="1"/>
  <c r="S317" i="1"/>
  <c r="T317" i="1"/>
  <c r="T288" i="1" s="1"/>
  <c r="V317" i="1"/>
  <c r="W317" i="1"/>
  <c r="I317" i="1"/>
  <c r="U321" i="1"/>
  <c r="K321" i="1"/>
  <c r="K322" i="1"/>
  <c r="U319" i="1"/>
  <c r="K319" i="1"/>
  <c r="K320" i="1"/>
  <c r="U314" i="1"/>
  <c r="K314" i="1"/>
  <c r="L288" i="1"/>
  <c r="K306" i="1"/>
  <c r="K290" i="1"/>
  <c r="K296" i="1"/>
  <c r="U296" i="1"/>
  <c r="K303" i="1"/>
  <c r="K300" i="1"/>
  <c r="U289" i="1" l="1"/>
  <c r="K289" i="1"/>
  <c r="O288" i="1"/>
  <c r="M288" i="1"/>
  <c r="P421" i="1"/>
  <c r="W288" i="1"/>
  <c r="R288" i="1"/>
  <c r="N288" i="1"/>
  <c r="S288" i="1"/>
  <c r="V288" i="1"/>
  <c r="Q288" i="1"/>
  <c r="U317" i="1"/>
  <c r="I288" i="1"/>
  <c r="J288" i="1"/>
  <c r="K317" i="1"/>
  <c r="N387" i="1"/>
  <c r="V387" i="1"/>
  <c r="J382" i="1"/>
  <c r="L382" i="1"/>
  <c r="M382" i="1"/>
  <c r="N382" i="1"/>
  <c r="O382" i="1"/>
  <c r="Q382" i="1"/>
  <c r="R382" i="1"/>
  <c r="S382" i="1"/>
  <c r="T382" i="1"/>
  <c r="U382" i="1"/>
  <c r="V382" i="1"/>
  <c r="W382" i="1"/>
  <c r="I382" i="1"/>
  <c r="J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I363" i="1"/>
  <c r="J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J350" i="1"/>
  <c r="L350" i="1"/>
  <c r="M350" i="1"/>
  <c r="N350" i="1"/>
  <c r="O350" i="1"/>
  <c r="Q350" i="1"/>
  <c r="R350" i="1"/>
  <c r="S350" i="1"/>
  <c r="T350" i="1"/>
  <c r="U350" i="1"/>
  <c r="V350" i="1"/>
  <c r="W350" i="1"/>
  <c r="I349" i="1"/>
  <c r="I350" i="1"/>
  <c r="J342" i="1"/>
  <c r="L342" i="1"/>
  <c r="M342" i="1"/>
  <c r="N342" i="1"/>
  <c r="O342" i="1"/>
  <c r="P342" i="1"/>
  <c r="Q342" i="1"/>
  <c r="R342" i="1"/>
  <c r="S342" i="1"/>
  <c r="T342" i="1"/>
  <c r="V342" i="1"/>
  <c r="W342" i="1"/>
  <c r="I342" i="1"/>
  <c r="J325" i="1"/>
  <c r="L325" i="1"/>
  <c r="M325" i="1"/>
  <c r="N325" i="1"/>
  <c r="O325" i="1"/>
  <c r="Q325" i="1"/>
  <c r="Q324" i="1" s="1"/>
  <c r="R325" i="1"/>
  <c r="S325" i="1"/>
  <c r="T325" i="1"/>
  <c r="T324" i="1" s="1"/>
  <c r="V325" i="1"/>
  <c r="W325" i="1"/>
  <c r="I325" i="1"/>
  <c r="I324" i="1" s="1"/>
  <c r="J282" i="1"/>
  <c r="L282" i="1"/>
  <c r="M282" i="1"/>
  <c r="N282" i="1"/>
  <c r="O282" i="1"/>
  <c r="Q282" i="1"/>
  <c r="R282" i="1"/>
  <c r="S282" i="1"/>
  <c r="T282" i="1"/>
  <c r="V282" i="1"/>
  <c r="W282" i="1"/>
  <c r="I282" i="1"/>
  <c r="J267" i="1"/>
  <c r="J266" i="1" s="1"/>
  <c r="L267" i="1"/>
  <c r="M267" i="1"/>
  <c r="M266" i="1" s="1"/>
  <c r="N267" i="1"/>
  <c r="N266" i="1" s="1"/>
  <c r="O267" i="1"/>
  <c r="O266" i="1" s="1"/>
  <c r="P267" i="1"/>
  <c r="Q267" i="1"/>
  <c r="R267" i="1"/>
  <c r="S267" i="1"/>
  <c r="T267" i="1"/>
  <c r="V267" i="1"/>
  <c r="W267" i="1"/>
  <c r="I267" i="1"/>
  <c r="J262" i="1"/>
  <c r="L262" i="1"/>
  <c r="M262" i="1"/>
  <c r="N262" i="1"/>
  <c r="O262" i="1"/>
  <c r="P262" i="1"/>
  <c r="Q262" i="1"/>
  <c r="R262" i="1"/>
  <c r="S262" i="1"/>
  <c r="T262" i="1"/>
  <c r="V262" i="1"/>
  <c r="W262" i="1"/>
  <c r="I262" i="1"/>
  <c r="J255" i="1"/>
  <c r="L255" i="1"/>
  <c r="M255" i="1"/>
  <c r="N255" i="1"/>
  <c r="O255" i="1"/>
  <c r="P255" i="1"/>
  <c r="Q255" i="1"/>
  <c r="R255" i="1"/>
  <c r="S255" i="1"/>
  <c r="T255" i="1"/>
  <c r="V255" i="1"/>
  <c r="W255" i="1"/>
  <c r="I255" i="1"/>
  <c r="J247" i="1"/>
  <c r="L247" i="1"/>
  <c r="M247" i="1"/>
  <c r="N247" i="1"/>
  <c r="O247" i="1"/>
  <c r="Q247" i="1"/>
  <c r="R247" i="1"/>
  <c r="S247" i="1"/>
  <c r="T247" i="1"/>
  <c r="V247" i="1"/>
  <c r="W247" i="1"/>
  <c r="I247" i="1"/>
  <c r="J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I192" i="1"/>
  <c r="J193" i="1"/>
  <c r="L193" i="1"/>
  <c r="M193" i="1"/>
  <c r="N193" i="1"/>
  <c r="O193" i="1"/>
  <c r="P193" i="1"/>
  <c r="Q193" i="1"/>
  <c r="R193" i="1"/>
  <c r="S193" i="1"/>
  <c r="T193" i="1"/>
  <c r="V193" i="1"/>
  <c r="W193" i="1"/>
  <c r="I193" i="1"/>
  <c r="J186" i="1"/>
  <c r="L186" i="1"/>
  <c r="M186" i="1"/>
  <c r="N186" i="1"/>
  <c r="O186" i="1"/>
  <c r="Q186" i="1"/>
  <c r="R186" i="1"/>
  <c r="S186" i="1"/>
  <c r="T186" i="1"/>
  <c r="U186" i="1"/>
  <c r="V186" i="1"/>
  <c r="W186" i="1"/>
  <c r="I186" i="1"/>
  <c r="J176" i="1"/>
  <c r="L176" i="1"/>
  <c r="M176" i="1"/>
  <c r="N176" i="1"/>
  <c r="O176" i="1"/>
  <c r="P176" i="1"/>
  <c r="Q176" i="1"/>
  <c r="R176" i="1"/>
  <c r="S176" i="1"/>
  <c r="T176" i="1"/>
  <c r="V176" i="1"/>
  <c r="W176" i="1"/>
  <c r="I176" i="1"/>
  <c r="J169" i="1"/>
  <c r="L169" i="1"/>
  <c r="M169" i="1"/>
  <c r="N169" i="1"/>
  <c r="O169" i="1"/>
  <c r="Q169" i="1"/>
  <c r="R169" i="1"/>
  <c r="S169" i="1"/>
  <c r="T169" i="1"/>
  <c r="U169" i="1"/>
  <c r="V169" i="1"/>
  <c r="W169" i="1"/>
  <c r="I169" i="1"/>
  <c r="J162" i="1"/>
  <c r="L162" i="1"/>
  <c r="M162" i="1"/>
  <c r="N162" i="1"/>
  <c r="O162" i="1"/>
  <c r="Q162" i="1"/>
  <c r="R162" i="1"/>
  <c r="S162" i="1"/>
  <c r="T162" i="1"/>
  <c r="U162" i="1"/>
  <c r="V162" i="1"/>
  <c r="W162" i="1"/>
  <c r="I162" i="1"/>
  <c r="J149" i="1"/>
  <c r="L149" i="1"/>
  <c r="M149" i="1"/>
  <c r="S149" i="1"/>
  <c r="T149" i="1"/>
  <c r="U149" i="1"/>
  <c r="V149" i="1"/>
  <c r="W149" i="1"/>
  <c r="I149" i="1"/>
  <c r="J141" i="1"/>
  <c r="J119" i="1" s="1"/>
  <c r="L141" i="1"/>
  <c r="L119" i="1" s="1"/>
  <c r="M141" i="1"/>
  <c r="M119" i="1" s="1"/>
  <c r="N141" i="1"/>
  <c r="N119" i="1" s="1"/>
  <c r="O141" i="1"/>
  <c r="O119" i="1" s="1"/>
  <c r="P141" i="1"/>
  <c r="Q141" i="1"/>
  <c r="Q119" i="1" s="1"/>
  <c r="R141" i="1"/>
  <c r="R119" i="1" s="1"/>
  <c r="S141" i="1"/>
  <c r="S119" i="1" s="1"/>
  <c r="T141" i="1"/>
  <c r="T119" i="1" s="1"/>
  <c r="V141" i="1"/>
  <c r="V119" i="1" s="1"/>
  <c r="W141" i="1"/>
  <c r="W119" i="1" s="1"/>
  <c r="I141" i="1"/>
  <c r="I119" i="1" s="1"/>
  <c r="J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I114" i="1"/>
  <c r="J87" i="1"/>
  <c r="L87" i="1"/>
  <c r="M87" i="1"/>
  <c r="N87" i="1"/>
  <c r="O87" i="1"/>
  <c r="P87" i="1"/>
  <c r="Q87" i="1"/>
  <c r="R87" i="1"/>
  <c r="S87" i="1"/>
  <c r="T87" i="1"/>
  <c r="V87" i="1"/>
  <c r="W87" i="1"/>
  <c r="I87" i="1"/>
  <c r="J67" i="1"/>
  <c r="L67" i="1"/>
  <c r="M67" i="1"/>
  <c r="N67" i="1"/>
  <c r="O67" i="1"/>
  <c r="P67" i="1"/>
  <c r="Q67" i="1"/>
  <c r="R67" i="1"/>
  <c r="S67" i="1"/>
  <c r="T67" i="1"/>
  <c r="U67" i="1"/>
  <c r="V67" i="1"/>
  <c r="W67" i="1"/>
  <c r="I67" i="1"/>
  <c r="J46" i="1"/>
  <c r="L46" i="1"/>
  <c r="M46" i="1"/>
  <c r="N46" i="1"/>
  <c r="O46" i="1"/>
  <c r="Q46" i="1"/>
  <c r="R46" i="1"/>
  <c r="S46" i="1"/>
  <c r="T46" i="1"/>
  <c r="U46" i="1"/>
  <c r="V46" i="1"/>
  <c r="W46" i="1"/>
  <c r="J18" i="1"/>
  <c r="L18" i="1"/>
  <c r="M18" i="1"/>
  <c r="N18" i="1"/>
  <c r="O18" i="1"/>
  <c r="P18" i="1"/>
  <c r="Q18" i="1"/>
  <c r="R18" i="1"/>
  <c r="S18" i="1"/>
  <c r="T18" i="1"/>
  <c r="V18" i="1"/>
  <c r="W18" i="1"/>
  <c r="I18" i="1"/>
  <c r="J41" i="1"/>
  <c r="L41" i="1"/>
  <c r="M41" i="1"/>
  <c r="N41" i="1"/>
  <c r="O41" i="1"/>
  <c r="P41" i="1"/>
  <c r="Q41" i="1"/>
  <c r="R41" i="1"/>
  <c r="S41" i="1"/>
  <c r="T41" i="1"/>
  <c r="U41" i="1"/>
  <c r="V41" i="1"/>
  <c r="W41" i="1"/>
  <c r="I41" i="1"/>
  <c r="K43" i="1"/>
  <c r="K42" i="1"/>
  <c r="U27" i="1"/>
  <c r="U31" i="1"/>
  <c r="U35" i="1"/>
  <c r="U23" i="1"/>
  <c r="K23" i="1"/>
  <c r="K19" i="1"/>
  <c r="I86" i="1" l="1"/>
  <c r="L266" i="1"/>
  <c r="T86" i="1"/>
  <c r="P86" i="1"/>
  <c r="L86" i="1"/>
  <c r="S86" i="1"/>
  <c r="O86" i="1"/>
  <c r="J86" i="1"/>
  <c r="W86" i="1"/>
  <c r="T12" i="1"/>
  <c r="R86" i="1"/>
  <c r="N86" i="1"/>
  <c r="V86" i="1"/>
  <c r="Q86" i="1"/>
  <c r="M86" i="1"/>
  <c r="K288" i="1"/>
  <c r="U288" i="1"/>
  <c r="S12" i="1"/>
  <c r="O12" i="1"/>
  <c r="N12" i="1"/>
  <c r="V12" i="1"/>
  <c r="W12" i="1"/>
  <c r="W175" i="1"/>
  <c r="I254" i="1"/>
  <c r="J254" i="1"/>
  <c r="V266" i="1"/>
  <c r="M324" i="1"/>
  <c r="V254" i="1"/>
  <c r="Q254" i="1"/>
  <c r="M254" i="1"/>
  <c r="S266" i="1"/>
  <c r="O367" i="1"/>
  <c r="J367" i="1"/>
  <c r="K41" i="1"/>
  <c r="V148" i="1"/>
  <c r="V17" i="1"/>
  <c r="M148" i="1"/>
  <c r="W387" i="1"/>
  <c r="V175" i="1"/>
  <c r="R175" i="1"/>
  <c r="M175" i="1"/>
  <c r="W254" i="1"/>
  <c r="T266" i="1"/>
  <c r="J348" i="1"/>
  <c r="L348" i="1"/>
  <c r="N348" i="1"/>
  <c r="I17" i="1"/>
  <c r="J148" i="1"/>
  <c r="S175" i="1"/>
  <c r="O175" i="1"/>
  <c r="T254" i="1"/>
  <c r="L254" i="1"/>
  <c r="W266" i="1"/>
  <c r="R266" i="1"/>
  <c r="W367" i="1"/>
  <c r="N367" i="1"/>
  <c r="R387" i="1"/>
  <c r="J324" i="1"/>
  <c r="W17" i="1"/>
  <c r="S17" i="1"/>
  <c r="O17" i="1"/>
  <c r="Q17" i="1"/>
  <c r="M17" i="1"/>
  <c r="U148" i="1"/>
  <c r="Q148" i="1"/>
  <c r="W148" i="1"/>
  <c r="S148" i="1"/>
  <c r="V191" i="1"/>
  <c r="S191" i="1"/>
  <c r="O387" i="1"/>
  <c r="J387" i="1"/>
  <c r="T17" i="1"/>
  <c r="P17" i="1"/>
  <c r="L17" i="1"/>
  <c r="J191" i="1"/>
  <c r="Q191" i="1"/>
  <c r="M191" i="1"/>
  <c r="L324" i="1"/>
  <c r="V367" i="1"/>
  <c r="R367" i="1"/>
  <c r="T348" i="1"/>
  <c r="T387" i="1"/>
  <c r="I266" i="1"/>
  <c r="R324" i="1"/>
  <c r="N324" i="1"/>
  <c r="I387" i="1"/>
  <c r="S387" i="1"/>
  <c r="J175" i="1"/>
  <c r="R191" i="1"/>
  <c r="N191" i="1"/>
  <c r="P254" i="1"/>
  <c r="V324" i="1"/>
  <c r="V348" i="1"/>
  <c r="R348" i="1"/>
  <c r="M348" i="1"/>
  <c r="M387" i="1"/>
  <c r="R148" i="1"/>
  <c r="N148" i="1"/>
  <c r="O148" i="1"/>
  <c r="Q175" i="1"/>
  <c r="N175" i="1"/>
  <c r="W191" i="1"/>
  <c r="O191" i="1"/>
  <c r="R254" i="1"/>
  <c r="N254" i="1"/>
  <c r="S254" i="1"/>
  <c r="O254" i="1"/>
  <c r="U348" i="1"/>
  <c r="Q348" i="1"/>
  <c r="Q367" i="1"/>
  <c r="M367" i="1"/>
  <c r="S367" i="1"/>
  <c r="Q387" i="1"/>
  <c r="L387" i="1"/>
  <c r="Q266" i="1"/>
  <c r="U18" i="1"/>
  <c r="U17" i="1" s="1"/>
  <c r="I148" i="1"/>
  <c r="T148" i="1"/>
  <c r="L148" i="1"/>
  <c r="I191" i="1"/>
  <c r="T191" i="1"/>
  <c r="L191" i="1"/>
  <c r="S324" i="1"/>
  <c r="O324" i="1"/>
  <c r="I348" i="1"/>
  <c r="J17" i="1"/>
  <c r="I175" i="1"/>
  <c r="T175" i="1"/>
  <c r="L175" i="1"/>
  <c r="W324" i="1"/>
  <c r="W348" i="1"/>
  <c r="S348" i="1"/>
  <c r="O348" i="1"/>
  <c r="I367" i="1"/>
  <c r="T367" i="1"/>
  <c r="L367" i="1"/>
  <c r="K18" i="1"/>
  <c r="R17" i="1"/>
  <c r="N17" i="1"/>
  <c r="U431" i="1"/>
  <c r="U421" i="1" s="1"/>
  <c r="K17" i="1" l="1"/>
  <c r="U199" i="1"/>
  <c r="P166" i="1"/>
  <c r="P162" i="1" s="1"/>
  <c r="U415" i="1"/>
  <c r="K415" i="1"/>
  <c r="U417" i="1"/>
  <c r="K417" i="1"/>
  <c r="P416" i="1"/>
  <c r="P411" i="1" s="1"/>
  <c r="U393" i="1"/>
  <c r="P393" i="1"/>
  <c r="U396" i="1"/>
  <c r="P396" i="1"/>
  <c r="P402" i="1"/>
  <c r="U418" i="1"/>
  <c r="K418" i="1"/>
  <c r="U408" i="1"/>
  <c r="U412" i="1"/>
  <c r="K412" i="1"/>
  <c r="U405" i="1"/>
  <c r="K405" i="1"/>
  <c r="K388" i="1" s="1"/>
  <c r="K411" i="1" l="1"/>
  <c r="P389" i="1"/>
  <c r="U411" i="1"/>
  <c r="U389" i="1"/>
  <c r="U13" i="1"/>
  <c r="U388" i="1"/>
  <c r="P55" i="1"/>
  <c r="K387" i="1" l="1"/>
  <c r="U387" i="1"/>
  <c r="P387" i="1"/>
  <c r="K244" i="1"/>
  <c r="K192" i="1" s="1"/>
  <c r="P251" i="1" l="1"/>
  <c r="P247" i="1" s="1"/>
  <c r="P191" i="1" s="1"/>
  <c r="K250" i="1"/>
  <c r="U252" i="1"/>
  <c r="U247" i="1" s="1"/>
  <c r="K249" i="1"/>
  <c r="K248" i="1"/>
  <c r="K194" i="1"/>
  <c r="K239" i="1"/>
  <c r="U234" i="1"/>
  <c r="K234" i="1"/>
  <c r="K205" i="1"/>
  <c r="K229" i="1"/>
  <c r="K218" i="1"/>
  <c r="K221" i="1"/>
  <c r="U210" i="1"/>
  <c r="U264" i="1"/>
  <c r="U263" i="1"/>
  <c r="K263" i="1"/>
  <c r="K262" i="1" s="1"/>
  <c r="U256" i="1"/>
  <c r="U255" i="1" s="1"/>
  <c r="K259" i="1"/>
  <c r="K255" i="1" s="1"/>
  <c r="U262" i="1" l="1"/>
  <c r="U254" i="1" s="1"/>
  <c r="K254" i="1"/>
  <c r="U193" i="1"/>
  <c r="U191" i="1" s="1"/>
  <c r="K193" i="1"/>
  <c r="K247" i="1"/>
  <c r="P384" i="1"/>
  <c r="P382" i="1" s="1"/>
  <c r="P367" i="1" s="1"/>
  <c r="K383" i="1"/>
  <c r="K385" i="1"/>
  <c r="U369" i="1"/>
  <c r="K369" i="1"/>
  <c r="K376" i="1"/>
  <c r="K379" i="1"/>
  <c r="U373" i="1"/>
  <c r="K373" i="1"/>
  <c r="K368" i="1" l="1"/>
  <c r="U368" i="1"/>
  <c r="U367" i="1" s="1"/>
  <c r="K191" i="1"/>
  <c r="K382" i="1"/>
  <c r="K117" i="1"/>
  <c r="K115" i="1"/>
  <c r="K116" i="1"/>
  <c r="U87" i="1"/>
  <c r="K109" i="1"/>
  <c r="U104" i="1"/>
  <c r="U88" i="1" s="1"/>
  <c r="K89" i="1"/>
  <c r="K88" i="1" s="1"/>
  <c r="K87" i="1" l="1"/>
  <c r="K13" i="1"/>
  <c r="U86" i="1"/>
  <c r="K367" i="1"/>
  <c r="K114" i="1"/>
  <c r="K86" i="1" s="1"/>
  <c r="K364" i="1"/>
  <c r="K365" i="1"/>
  <c r="K360" i="1"/>
  <c r="K349" i="1" s="1"/>
  <c r="P354" i="1"/>
  <c r="P350" i="1" s="1"/>
  <c r="P348" i="1" s="1"/>
  <c r="K354" i="1"/>
  <c r="K351" i="1"/>
  <c r="K350" i="1" l="1"/>
  <c r="K363" i="1"/>
  <c r="K73" i="1"/>
  <c r="K68" i="1"/>
  <c r="K47" i="1"/>
  <c r="K71" i="1"/>
  <c r="K63" i="1"/>
  <c r="K69" i="1"/>
  <c r="K70" i="1"/>
  <c r="P59" i="1"/>
  <c r="P46" i="1" s="1"/>
  <c r="K59" i="1"/>
  <c r="K51" i="1"/>
  <c r="K348" i="1" l="1"/>
  <c r="K46" i="1"/>
  <c r="K67" i="1"/>
  <c r="P282" i="1"/>
  <c r="P266" i="1" s="1"/>
  <c r="K286" i="1"/>
  <c r="U283" i="1"/>
  <c r="K283" i="1"/>
  <c r="K275" i="1"/>
  <c r="U272" i="1"/>
  <c r="U267" i="1" s="1"/>
  <c r="K272" i="1"/>
  <c r="K279" i="1"/>
  <c r="K268" i="1"/>
  <c r="K267" i="1" l="1"/>
  <c r="K282" i="1"/>
  <c r="U282" i="1"/>
  <c r="U266" i="1" s="1"/>
  <c r="P187" i="1"/>
  <c r="P189" i="1"/>
  <c r="K188" i="1"/>
  <c r="K186" i="1" s="1"/>
  <c r="U183" i="1"/>
  <c r="K180" i="1"/>
  <c r="K177" i="1"/>
  <c r="K266" i="1" l="1"/>
  <c r="P186" i="1"/>
  <c r="P175" i="1" s="1"/>
  <c r="K176" i="1"/>
  <c r="K175" i="1" s="1"/>
  <c r="U176" i="1"/>
  <c r="P172" i="1"/>
  <c r="P169" i="1" s="1"/>
  <c r="K173" i="1"/>
  <c r="K171" i="1"/>
  <c r="K170" i="1"/>
  <c r="K163" i="1"/>
  <c r="K162" i="1" s="1"/>
  <c r="U175" i="1" l="1"/>
  <c r="K169" i="1"/>
  <c r="U146" i="1"/>
  <c r="K146" i="1"/>
  <c r="U145" i="1"/>
  <c r="K145" i="1"/>
  <c r="K144" i="1"/>
  <c r="K143" i="1"/>
  <c r="K142" i="1"/>
  <c r="P133" i="1"/>
  <c r="P129" i="1"/>
  <c r="P125" i="1"/>
  <c r="P121" i="1"/>
  <c r="K137" i="1"/>
  <c r="K133" i="1"/>
  <c r="K129" i="1"/>
  <c r="K125" i="1"/>
  <c r="K121" i="1"/>
  <c r="K120" i="1" l="1"/>
  <c r="P120" i="1"/>
  <c r="P119" i="1" s="1"/>
  <c r="U141" i="1"/>
  <c r="U119" i="1" s="1"/>
  <c r="K141" i="1"/>
  <c r="K329" i="1"/>
  <c r="K119" i="1" l="1"/>
  <c r="K158" i="1"/>
  <c r="K159" i="1"/>
  <c r="K154" i="1"/>
  <c r="K150" i="1"/>
  <c r="K157" i="1" l="1"/>
  <c r="K149" i="1"/>
  <c r="P148" i="1"/>
  <c r="U346" i="1"/>
  <c r="U344" i="1"/>
  <c r="U345" i="1"/>
  <c r="K345" i="1"/>
  <c r="K344" i="1"/>
  <c r="K343" i="1"/>
  <c r="K339" i="1"/>
  <c r="K336" i="1"/>
  <c r="K333" i="1"/>
  <c r="U339" i="1"/>
  <c r="U336" i="1"/>
  <c r="U333" i="1"/>
  <c r="P327" i="1"/>
  <c r="P325" i="1" s="1"/>
  <c r="P324" i="1" s="1"/>
  <c r="K326" i="1"/>
  <c r="K148" i="1" l="1"/>
  <c r="K342" i="1"/>
  <c r="U342" i="1"/>
  <c r="U325" i="1"/>
  <c r="U12" i="1" s="1"/>
  <c r="K325" i="1"/>
  <c r="K324" i="1" l="1"/>
  <c r="U324" i="1"/>
  <c r="P12" i="1" l="1"/>
  <c r="R12" i="1"/>
  <c r="Q12" i="1"/>
  <c r="M12" i="1"/>
  <c r="L12" i="1"/>
  <c r="J12" i="1"/>
  <c r="I12" i="1"/>
  <c r="K12" i="1" l="1"/>
  <c r="I161" i="1"/>
  <c r="Q45" i="1"/>
  <c r="R45" i="1"/>
  <c r="S45" i="1"/>
  <c r="T45" i="1"/>
  <c r="U45" i="1"/>
  <c r="V45" i="1"/>
  <c r="W45" i="1"/>
  <c r="I45" i="1"/>
  <c r="O161" i="1" l="1"/>
  <c r="W14" i="1"/>
  <c r="W11" i="1" s="1"/>
  <c r="S14" i="1"/>
  <c r="S11" i="1" s="1"/>
  <c r="O14" i="1"/>
  <c r="O11" i="1" s="1"/>
  <c r="V14" i="1"/>
  <c r="V11" i="1" s="1"/>
  <c r="R14" i="1"/>
  <c r="R11" i="1" s="1"/>
  <c r="Q14" i="1"/>
  <c r="Q11" i="1" s="1"/>
  <c r="M14" i="1"/>
  <c r="M11" i="1" s="1"/>
  <c r="N14" i="1"/>
  <c r="N11" i="1" s="1"/>
  <c r="J14" i="1"/>
  <c r="J11" i="1" s="1"/>
  <c r="T14" i="1"/>
  <c r="T11" i="1" s="1"/>
  <c r="L14" i="1"/>
  <c r="L11" i="1" s="1"/>
  <c r="Q161" i="1"/>
  <c r="L45" i="1"/>
  <c r="R161" i="1"/>
  <c r="N45" i="1"/>
  <c r="J45" i="1"/>
  <c r="N161" i="1"/>
  <c r="J161" i="1"/>
  <c r="M161" i="1"/>
  <c r="W161" i="1"/>
  <c r="T161" i="1"/>
  <c r="M45" i="1"/>
  <c r="U161" i="1"/>
  <c r="L161" i="1"/>
  <c r="V161" i="1"/>
  <c r="S161" i="1"/>
  <c r="O45" i="1"/>
  <c r="P161" i="1" l="1"/>
  <c r="P45" i="1" l="1"/>
  <c r="K45" i="1"/>
  <c r="K161" i="1"/>
  <c r="P14" i="1" l="1"/>
  <c r="P11" i="1" s="1"/>
  <c r="U14" i="1"/>
  <c r="U11" i="1" s="1"/>
  <c r="K14" i="1"/>
  <c r="K11" i="1" s="1"/>
  <c r="I14" i="1" l="1"/>
  <c r="I11" i="1" s="1"/>
</calcChain>
</file>

<file path=xl/sharedStrings.xml><?xml version="1.0" encoding="utf-8"?>
<sst xmlns="http://schemas.openxmlformats.org/spreadsheetml/2006/main" count="1182" uniqueCount="503">
  <si>
    <t>44.03.05</t>
  </si>
  <si>
    <t>44.03.01</t>
  </si>
  <si>
    <t>41.03.01</t>
  </si>
  <si>
    <t>44.04.01</t>
  </si>
  <si>
    <t>46.04.01</t>
  </si>
  <si>
    <t>ИТОГО</t>
  </si>
  <si>
    <t>45.03.02</t>
  </si>
  <si>
    <t>45.04.02</t>
  </si>
  <si>
    <t>35.03.04</t>
  </si>
  <si>
    <t>35.03.06</t>
  </si>
  <si>
    <t>35.03.07</t>
  </si>
  <si>
    <t>38.04.02</t>
  </si>
  <si>
    <t>35.04.04</t>
  </si>
  <si>
    <t>35.04.06</t>
  </si>
  <si>
    <t>41.03.04</t>
  </si>
  <si>
    <t>41.03.05</t>
  </si>
  <si>
    <t>39.03.01</t>
  </si>
  <si>
    <t>41.04.04</t>
  </si>
  <si>
    <t>39.04.01</t>
  </si>
  <si>
    <t>51.04.01</t>
  </si>
  <si>
    <t>38.03.04</t>
  </si>
  <si>
    <t>38.04.04</t>
  </si>
  <si>
    <t>38.03.02</t>
  </si>
  <si>
    <t>38.03.03</t>
  </si>
  <si>
    <t>38.04.03</t>
  </si>
  <si>
    <t>49.04.02</t>
  </si>
  <si>
    <t>54.03.01</t>
  </si>
  <si>
    <t>44.03.02</t>
  </si>
  <si>
    <t>44.04.02</t>
  </si>
  <si>
    <t>40.03.01</t>
  </si>
  <si>
    <t>42.03.01</t>
  </si>
  <si>
    <t>46.03.02</t>
  </si>
  <si>
    <t>40.04.01</t>
  </si>
  <si>
    <t>43.03.02</t>
  </si>
  <si>
    <t>43.03.03</t>
  </si>
  <si>
    <t>38.05.01</t>
  </si>
  <si>
    <t>38.04.01</t>
  </si>
  <si>
    <t>38.04.08</t>
  </si>
  <si>
    <t>01.03.02</t>
  </si>
  <si>
    <t>03.03.02</t>
  </si>
  <si>
    <t>11.03.04</t>
  </si>
  <si>
    <t>13.03.02</t>
  </si>
  <si>
    <t>15.03.01</t>
  </si>
  <si>
    <t>09.03.01</t>
  </si>
  <si>
    <t>09.03.02</t>
  </si>
  <si>
    <t>10.03.01</t>
  </si>
  <si>
    <t>09.04.02</t>
  </si>
  <si>
    <t>07.03.01</t>
  </si>
  <si>
    <t>05.03.01</t>
  </si>
  <si>
    <t>05.03.03</t>
  </si>
  <si>
    <t>05.03.06</t>
  </si>
  <si>
    <t>20.03.01</t>
  </si>
  <si>
    <t>05.04.01</t>
  </si>
  <si>
    <t>05.04.02</t>
  </si>
  <si>
    <t>05.04.06</t>
  </si>
  <si>
    <t>04.03.01</t>
  </si>
  <si>
    <t>04.04.01</t>
  </si>
  <si>
    <t>06.03.01</t>
  </si>
  <si>
    <t>06.04.01</t>
  </si>
  <si>
    <t>44.03.03</t>
  </si>
  <si>
    <t>51.03.03</t>
  </si>
  <si>
    <t>39.04.02</t>
  </si>
  <si>
    <t>42.03.02</t>
  </si>
  <si>
    <t>45.03.01</t>
  </si>
  <si>
    <t>42.04.02</t>
  </si>
  <si>
    <t>ИТОГО БАКАЛАВРЫ</t>
  </si>
  <si>
    <t>ИТОГО СПЕЦИАЛИСТОВ</t>
  </si>
  <si>
    <t>ИТОГО МАГИСТРОВ</t>
  </si>
  <si>
    <t>45.05.01</t>
  </si>
  <si>
    <t>01.04.02</t>
  </si>
  <si>
    <t>12.04.04</t>
  </si>
  <si>
    <t>48.04.01</t>
  </si>
  <si>
    <t>20.04.01</t>
  </si>
  <si>
    <t>07.04.01</t>
  </si>
  <si>
    <t>математика</t>
  </si>
  <si>
    <t>52.05.01</t>
  </si>
  <si>
    <t>44.04.03</t>
  </si>
  <si>
    <t>51.03.01</t>
  </si>
  <si>
    <t>36.05.01</t>
  </si>
  <si>
    <t>37.03.02</t>
  </si>
  <si>
    <t>12.03.04</t>
  </si>
  <si>
    <t>43.04.02</t>
  </si>
  <si>
    <t>38.03.05</t>
  </si>
  <si>
    <t>39.03.02</t>
  </si>
  <si>
    <t>09.03.03</t>
  </si>
  <si>
    <t>37.04.01</t>
  </si>
  <si>
    <t>46.03.01</t>
  </si>
  <si>
    <t>06.03.02</t>
  </si>
  <si>
    <t>38.03.01</t>
  </si>
  <si>
    <t xml:space="preserve">2. Основы начального образования </t>
  </si>
  <si>
    <t>Code</t>
  </si>
  <si>
    <t xml:space="preserve">Name of Specialty (Major)                                                                                                                                              </t>
  </si>
  <si>
    <t>Specialization (Profile)</t>
  </si>
  <si>
    <t xml:space="preserve">Entrance Examinations  (Priority of Entrance Examinations ) </t>
  </si>
  <si>
    <t>Minimum grades/ Maximum grades*</t>
  </si>
  <si>
    <t>Physics</t>
  </si>
  <si>
    <t>Engineering Physics</t>
  </si>
  <si>
    <t>Electronics  and  Nanoelectronics</t>
  </si>
  <si>
    <t>Engineering of Analog  and  Digital Complex Functional Systems</t>
  </si>
  <si>
    <t>Power Industry  and  Electrical Engineering</t>
  </si>
  <si>
    <t>Electrical Equipment  and  Facilities of Enterprises, Organizations  and  Institutions</t>
  </si>
  <si>
    <t>Mechanical Engineering</t>
  </si>
  <si>
    <t>Equipment  and  Technology of Welding Production</t>
  </si>
  <si>
    <t>Pedagogical Education</t>
  </si>
  <si>
    <t>Technology</t>
  </si>
  <si>
    <t>Pedagogical Education (with two profiles)</t>
  </si>
  <si>
    <t>Mathematics,  Physics, Technology, Computer Science (elective)</t>
  </si>
  <si>
    <t xml:space="preserve"> Computer Science  and  ICT</t>
  </si>
  <si>
    <t>3.Russian Language</t>
  </si>
  <si>
    <t xml:space="preserve">1.Mathematics                        </t>
  </si>
  <si>
    <t>2.Physics /</t>
  </si>
  <si>
    <t xml:space="preserve">1.Mathematics                         </t>
  </si>
  <si>
    <t>Computer Science  and  ICT</t>
  </si>
  <si>
    <t xml:space="preserve">1. Mathematics </t>
  </si>
  <si>
    <t>2.Social Science</t>
  </si>
  <si>
    <t xml:space="preserve">1.Physics </t>
  </si>
  <si>
    <t>2.Mathematics/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</si>
  <si>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1.Russian as a foreign language (40)</t>
  </si>
  <si>
    <t>1.Russian as a foreign language (40)</t>
  </si>
  <si>
    <t>Russian as a foreign language</t>
  </si>
  <si>
    <t xml:space="preserve">1.Russian as a foreign language </t>
  </si>
  <si>
    <t>3. Russian Language</t>
  </si>
  <si>
    <t xml:space="preserve">3. Russian Language </t>
  </si>
  <si>
    <t xml:space="preserve">3.Russian Language                </t>
  </si>
  <si>
    <t>2.Russian Language</t>
  </si>
  <si>
    <t>2. Russian Language</t>
  </si>
  <si>
    <t xml:space="preserve">2.Russian Language </t>
  </si>
  <si>
    <t xml:space="preserve">2. Russian Language </t>
  </si>
  <si>
    <t xml:space="preserve">3.Russian Language </t>
  </si>
  <si>
    <t xml:space="preserve"> 3. Russian Language</t>
  </si>
  <si>
    <t>3.  Russian Language</t>
  </si>
  <si>
    <t xml:space="preserve"> 3.Russian Language</t>
  </si>
  <si>
    <t xml:space="preserve">1.Russian Language </t>
  </si>
  <si>
    <t>Russian Language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</si>
  <si>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3. Russian Language</t>
  </si>
  <si>
    <t xml:space="preserve">
3.Russian Language </t>
  </si>
  <si>
    <t xml:space="preserve">2. Mathematics for Engineering Specialties </t>
  </si>
  <si>
    <t>1. Mathematics for Engineering Specialties</t>
  </si>
  <si>
    <t>1. Mathematics of the Level for Intended STEM Majors</t>
  </si>
  <si>
    <t>2. Mathematics of the Level for Intended STEM Majors</t>
  </si>
  <si>
    <t xml:space="preserve">2. Mathematics of the Level for Intended STEM Majors </t>
  </si>
  <si>
    <t xml:space="preserve">3.  Mathematics of the Level for Intended STEM Majors </t>
  </si>
  <si>
    <t>1.  Mathematics of the Level for Intended STEM Majors</t>
  </si>
  <si>
    <t xml:space="preserve">3. Mathematics of the Level for Intended STEM Majors </t>
  </si>
  <si>
    <t xml:space="preserve">1.Mathematics of the Level for Intended STEM Majors </t>
  </si>
  <si>
    <t xml:space="preserve">1. Mathematics of the Level for Intended STEM Majors </t>
  </si>
  <si>
    <t>1. Applied Physics</t>
  </si>
  <si>
    <t xml:space="preserve">2. Applied Physics </t>
  </si>
  <si>
    <t xml:space="preserve">1. Applied Physics </t>
  </si>
  <si>
    <t>2. Social Studies</t>
  </si>
  <si>
    <t>1. Social Studies</t>
  </si>
  <si>
    <t>2. Social Studies(45)</t>
  </si>
  <si>
    <t>FACULTY OF PHYSICS, MATHEMATICS  AND  ENGINEERING</t>
  </si>
  <si>
    <t>Bachelor Programs</t>
  </si>
  <si>
    <t>Entrance Examinations for Foreign Citizens  and  Individuals without a Citizenship to Be Enrolled to Fee-Paying Places</t>
  </si>
  <si>
    <t>Field-specific Exams for Entrants with Secondary Vocational Education Diplomas</t>
  </si>
  <si>
    <t>Master programs</t>
  </si>
  <si>
    <t xml:space="preserve">Physics Education </t>
  </si>
  <si>
    <t>Physics  and  Technique of Teaching Physics</t>
  </si>
  <si>
    <t>Mathematics Education</t>
  </si>
  <si>
    <t>Technique of Teaching Mathematics</t>
  </si>
  <si>
    <t>FACULTY OF DIGITAL TECHNOLOGIES  AND  CYBERSECURITY</t>
  </si>
  <si>
    <t>Applied Mathematics  and  Computer Science</t>
  </si>
  <si>
    <t>Information Systems  and  Technologies</t>
  </si>
  <si>
    <t xml:space="preserve">Technologies of Information Systems Development and Administring </t>
  </si>
  <si>
    <t>Technologies of Information Systems Development and Administring /Artificial intelligence and Programming</t>
  </si>
  <si>
    <t xml:space="preserve">Computer Science  and  ICT </t>
  </si>
  <si>
    <t>1.  Physics/</t>
  </si>
  <si>
    <t>2. Mathematics</t>
  </si>
  <si>
    <t>2.Mathematics</t>
  </si>
  <si>
    <t xml:space="preserve">1.Mathematics </t>
  </si>
  <si>
    <t>Supercomputer Technologies and Big Data Analysis</t>
  </si>
  <si>
    <t>2.Computer Science  and  ICT /</t>
  </si>
  <si>
    <t>Information Security</t>
  </si>
  <si>
    <t xml:space="preserve">Organization  and  Technology of Information Protection </t>
  </si>
  <si>
    <t>Biotechnical Systems and Technologies</t>
  </si>
  <si>
    <t xml:space="preserve">1. Information Technology </t>
  </si>
  <si>
    <t>Information Technology</t>
  </si>
  <si>
    <t xml:space="preserve">2.  Information Technology </t>
  </si>
  <si>
    <t xml:space="preserve">2. Information Technology </t>
  </si>
  <si>
    <t>Mathematical Modeling</t>
  </si>
  <si>
    <t>Modile Applications Development</t>
  </si>
  <si>
    <t>Design and Development of Artificial Intelligence Systems</t>
  </si>
  <si>
    <t>Computer Science, Information Technology in Education</t>
  </si>
  <si>
    <t>Systems and Technologies of Digital Medecine</t>
  </si>
  <si>
    <t>Mathematics and Computer Science</t>
  </si>
  <si>
    <t>Technique of Teaching Computer Science</t>
  </si>
  <si>
    <t>FACULTY OF ARCHITECTURE  AND  DESIGN</t>
  </si>
  <si>
    <t>Design</t>
  </si>
  <si>
    <t>Graphical Design</t>
  </si>
  <si>
    <t>Architecture</t>
  </si>
  <si>
    <t>Urban Development</t>
  </si>
  <si>
    <t>Urban Planning</t>
  </si>
  <si>
    <t>1. Creative Presentation Exam</t>
  </si>
  <si>
    <t>2.Literature</t>
  </si>
  <si>
    <t>1.Mathematics</t>
  </si>
  <si>
    <t>2.Creative Exam</t>
  </si>
  <si>
    <t>Master Programs</t>
  </si>
  <si>
    <t>2. Technical Drawing</t>
  </si>
  <si>
    <t>1. Technical Drawing</t>
  </si>
  <si>
    <t>FACULTY OF AGRIBUSINESS, TECHNOLOGIES  AND  VETERINARY MEDICINE</t>
  </si>
  <si>
    <t>Specialist Programs</t>
  </si>
  <si>
    <t xml:space="preserve">35.03.00 Agriculture, forestry and aquaculture (multi-profile) </t>
  </si>
  <si>
    <t>Agronomy</t>
  </si>
  <si>
    <t>Technology of Production  and  Processing of Agricultural Goods</t>
  </si>
  <si>
    <t>Agricultural Engineering</t>
  </si>
  <si>
    <t>Maintenance of Machinery  and  Equipment</t>
  </si>
  <si>
    <t>Organization of Quality Control of Agricultural Raw Materials  and  Derived Products</t>
  </si>
  <si>
    <t>1.Biology</t>
  </si>
  <si>
    <t>Chemistry</t>
  </si>
  <si>
    <t>Computer Science and ICT</t>
  </si>
  <si>
    <t>2.Mathematics /</t>
  </si>
  <si>
    <t>Mathematics</t>
  </si>
  <si>
    <t>1. Chemistry</t>
  </si>
  <si>
    <t>Chemistry/</t>
  </si>
  <si>
    <t>Computer Science and ICT/</t>
  </si>
  <si>
    <t>Biology</t>
  </si>
  <si>
    <t>2. Biology/</t>
  </si>
  <si>
    <t>1. General Biology</t>
  </si>
  <si>
    <t>2. General Biology</t>
  </si>
  <si>
    <t>2. General Chemistry</t>
  </si>
  <si>
    <t>1. General Chemistry</t>
  </si>
  <si>
    <t>3. General Chemistry</t>
  </si>
  <si>
    <t>Quarantine  and  Protection of Plants</t>
  </si>
  <si>
    <t>Agrobusiness</t>
  </si>
  <si>
    <t xml:space="preserve">Technologies and Technical Systems in Agroindustrial Complex </t>
  </si>
  <si>
    <t>FACULTY OF GEOLOGY  AND GEOGRAPHY</t>
  </si>
  <si>
    <t>Batchelor Programs</t>
  </si>
  <si>
    <t>Geology</t>
  </si>
  <si>
    <t>Cartography  and  Geoinformation Science</t>
  </si>
  <si>
    <t>Ecology  and  Nature Management</t>
  </si>
  <si>
    <t>Technosphere Safety</t>
  </si>
  <si>
    <t xml:space="preserve">Geography and Life Safety </t>
  </si>
  <si>
    <t xml:space="preserve">1.Social Science  </t>
  </si>
  <si>
    <t>3. Geography  /</t>
  </si>
  <si>
    <t xml:space="preserve"> Biology</t>
  </si>
  <si>
    <t>Geology  and  Geochemistry of Combustible Fossils</t>
  </si>
  <si>
    <t>Geoinformation Science</t>
  </si>
  <si>
    <t xml:space="preserve">Life Safety in Technosphere </t>
  </si>
  <si>
    <t>3.Geography/</t>
  </si>
  <si>
    <t>1.Geography</t>
  </si>
  <si>
    <t>3.Mathematics/</t>
  </si>
  <si>
    <t xml:space="preserve">Biology        </t>
  </si>
  <si>
    <t>3.Mathematics or Biology</t>
  </si>
  <si>
    <t>3. Chemistry /</t>
  </si>
  <si>
    <t xml:space="preserve">3. General Geography </t>
  </si>
  <si>
    <t>1. General Geography</t>
  </si>
  <si>
    <t xml:space="preserve">1. General Geography </t>
  </si>
  <si>
    <t>Oil-and-Gas Geology  and  Geochemistry</t>
  </si>
  <si>
    <t>Geography</t>
  </si>
  <si>
    <t>Country Studies  and  International Tourism</t>
  </si>
  <si>
    <t>Nature Management</t>
  </si>
  <si>
    <t>Geoecology and Environmental Safety</t>
  </si>
  <si>
    <t>Geography Education</t>
  </si>
  <si>
    <t>Supervision  and  Inspection Activities in the Labor Sphere</t>
  </si>
  <si>
    <t>FACULTY OF CHEMISTRY</t>
  </si>
  <si>
    <t>Petrochemistry</t>
  </si>
  <si>
    <t>Education in Chemistry</t>
  </si>
  <si>
    <t xml:space="preserve">2. Chemistry </t>
  </si>
  <si>
    <t xml:space="preserve">2. Chemistry      </t>
  </si>
  <si>
    <t>2.  General Chemistry</t>
  </si>
  <si>
    <t xml:space="preserve">2. Chemistry   </t>
  </si>
  <si>
    <t>1.Social Studies</t>
  </si>
  <si>
    <t xml:space="preserve">2. Biology / </t>
  </si>
  <si>
    <t xml:space="preserve">Biology </t>
  </si>
  <si>
    <t xml:space="preserve">1.Biology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</si>
  <si>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Biology/</t>
  </si>
  <si>
    <t>1.  General Biology</t>
  </si>
  <si>
    <t>06.03.00 Biological Sciences (multi-profile)</t>
  </si>
  <si>
    <t>Soil Sciemce</t>
  </si>
  <si>
    <t>Biomedical Sciences</t>
  </si>
  <si>
    <t xml:space="preserve">Microbiology and Virology и вирусология </t>
  </si>
  <si>
    <t>Education in Biology</t>
  </si>
  <si>
    <t>Biological Expertise in Forensic Practice</t>
  </si>
  <si>
    <t>Hydrobiology and Aquaculture</t>
  </si>
  <si>
    <t>FACULTY OF BIOLOGY</t>
  </si>
  <si>
    <t>FACULTY OF PSYCHOLOGY</t>
  </si>
  <si>
    <t>Education in Psychology  and  Pedagogics</t>
  </si>
  <si>
    <t>Psychology of Education</t>
  </si>
  <si>
    <t>Psychology of Digital Education</t>
  </si>
  <si>
    <t>Conflict Resolution Studies</t>
  </si>
  <si>
    <t>1.History</t>
  </si>
  <si>
    <t xml:space="preserve">1.Social Science </t>
  </si>
  <si>
    <t>1.Social Science</t>
  </si>
  <si>
    <t xml:space="preserve">2.Social Science </t>
  </si>
  <si>
    <t xml:space="preserve">1.Social Science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</si>
  <si>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2.Social Science/</t>
  </si>
  <si>
    <t xml:space="preserve">2. Social Science    </t>
  </si>
  <si>
    <t xml:space="preserve"> 2.Social Science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</si>
  <si>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Social Science     </t>
  </si>
  <si>
    <t xml:space="preserve">2. Social Science      </t>
  </si>
  <si>
    <t>2. Social Science</t>
  </si>
  <si>
    <t xml:space="preserve">1.Social Science                    </t>
  </si>
  <si>
    <t xml:space="preserve">1.Social Science   </t>
  </si>
  <si>
    <t xml:space="preserve">1.Social Science               </t>
  </si>
  <si>
    <t>Social Science</t>
  </si>
  <si>
    <t>3.Social Science</t>
  </si>
  <si>
    <t>1.  Russia and the World</t>
  </si>
  <si>
    <t>Practical Psychology in Education  and  Social Sphere</t>
  </si>
  <si>
    <t>Conflict Management in Education  and  Social Sphere</t>
  </si>
  <si>
    <t>Psychology</t>
  </si>
  <si>
    <t>Organisational Psychology</t>
  </si>
  <si>
    <t>FACULTY OF PEDAGOGICS, ART, SERVICE  AND  CULTURE</t>
  </si>
  <si>
    <t>Information Science  and  Computing</t>
  </si>
  <si>
    <t>Digital Pedagogy</t>
  </si>
  <si>
    <t>Social Work</t>
  </si>
  <si>
    <t>1. Mathematics</t>
  </si>
  <si>
    <t>2. Computer Science  and  ICT/</t>
  </si>
  <si>
    <t>Physics/</t>
  </si>
  <si>
    <t>Foreign Language</t>
  </si>
  <si>
    <t>Geography/</t>
  </si>
  <si>
    <t>Literature/</t>
  </si>
  <si>
    <t>1. Basics of Social Work</t>
  </si>
  <si>
    <t>Hotel Business</t>
  </si>
  <si>
    <t>Hospitality  and  Catering</t>
  </si>
  <si>
    <t>3. History/</t>
  </si>
  <si>
    <t>Computer Science  and  ICT/</t>
  </si>
  <si>
    <t>Primary Education</t>
  </si>
  <si>
    <t>Foreign Language/</t>
  </si>
  <si>
    <t>2. Foreign Language/</t>
  </si>
  <si>
    <t>1.Foreign Language</t>
  </si>
  <si>
    <t>2. Computer Science and ICT/</t>
  </si>
  <si>
    <t>History</t>
  </si>
  <si>
    <t>3. Hospitality Industry</t>
  </si>
  <si>
    <t xml:space="preserve">Pre-school Education. Additional Education </t>
  </si>
  <si>
    <t>Pedagogical Education(with two profiles)</t>
  </si>
  <si>
    <t>Handicraft (Tailoring and Fashion Design). Primary Education</t>
  </si>
  <si>
    <t>Psychology  and  Social Pedagogy</t>
  </si>
  <si>
    <t>1.Creative exam</t>
  </si>
  <si>
    <t>History/</t>
  </si>
  <si>
    <t>Mathematics/</t>
  </si>
  <si>
    <t xml:space="preserve">2. Mathematics/ </t>
  </si>
  <si>
    <t>1. Creative exam</t>
  </si>
  <si>
    <t>2.Social Studies</t>
  </si>
  <si>
    <t>Specialized (Defectologic) Education</t>
  </si>
  <si>
    <t>Socio-Cultural Activity</t>
  </si>
  <si>
    <t>The Art of Acting</t>
  </si>
  <si>
    <t xml:space="preserve">Socio-Cultural Animation and Recreation </t>
  </si>
  <si>
    <t>Actor of Drama Theatre and Cinema</t>
  </si>
  <si>
    <t>1.Literature</t>
  </si>
  <si>
    <t>1. Exam on Creativity (acting)</t>
  </si>
  <si>
    <t>1.  Exam on Creativity (acting)</t>
  </si>
  <si>
    <t xml:space="preserve">2. Exam on Creativity (performance art)  </t>
  </si>
  <si>
    <t xml:space="preserve">2.Basics of Specialised Paedagogics </t>
  </si>
  <si>
    <t>1. Russian Literature</t>
  </si>
  <si>
    <t>3.  Russian Literature</t>
  </si>
  <si>
    <t>3. Literature</t>
  </si>
  <si>
    <t xml:space="preserve">Pedagogical Education </t>
  </si>
  <si>
    <t xml:space="preserve">Social Work </t>
  </si>
  <si>
    <t xml:space="preserve">Specialized (Defectologic) Education </t>
  </si>
  <si>
    <t xml:space="preserve">Tutorial Support of Students with Limited Health Capabilities </t>
  </si>
  <si>
    <t xml:space="preserve">Management of Pedagogic Activity in Educational Institution </t>
  </si>
  <si>
    <t>Additional Education</t>
  </si>
  <si>
    <t>Tutoring in the Sphere of Education</t>
  </si>
  <si>
    <t>Speech Pathology  and  Logopaedics</t>
  </si>
  <si>
    <t xml:space="preserve">Theory and Techniqueof Social Work </t>
  </si>
  <si>
    <t>Theory and History of Pedagogics</t>
  </si>
  <si>
    <t xml:space="preserve">Pedagogics/ Individualization of Educational Process </t>
  </si>
  <si>
    <t>Correctional Pedagogics</t>
  </si>
  <si>
    <t>Theory and Practice of Upbringing</t>
  </si>
  <si>
    <t xml:space="preserve">Individualization of Educational Process </t>
  </si>
  <si>
    <t>FACULTY OF PHYSICAL TRAINING  AND  SPORTS</t>
  </si>
  <si>
    <t>Physical Training</t>
  </si>
  <si>
    <t>Physical Training. Additional Education (Sports)</t>
  </si>
  <si>
    <t>1. Physical Training</t>
  </si>
  <si>
    <t>Theory  and  Technology of Physical Training</t>
  </si>
  <si>
    <t>Theory  and  Technique of Adaptive Physical Training</t>
  </si>
  <si>
    <t xml:space="preserve">Theory  and  Technique of Adaptive Physical Training </t>
  </si>
  <si>
    <t>Physical Training for People with Special Health Needs (Adaptive Physical Training)</t>
  </si>
  <si>
    <t>Physical Rehabilitation</t>
  </si>
  <si>
    <t>FACULTY OF HISTORY</t>
  </si>
  <si>
    <t>Regional Studies of Foreign Countries</t>
  </si>
  <si>
    <t xml:space="preserve">History </t>
  </si>
  <si>
    <t xml:space="preserve">History  and  Social Science </t>
  </si>
  <si>
    <t>History  and  Foreign Language (English)</t>
  </si>
  <si>
    <t>Archaeology</t>
  </si>
  <si>
    <t xml:space="preserve">1. History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</si>
  <si>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History/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</si>
  <si>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History       </t>
  </si>
  <si>
    <t>1.Russia and the World</t>
  </si>
  <si>
    <t>1. Russia and the World</t>
  </si>
  <si>
    <t>Russian History</t>
  </si>
  <si>
    <t>History Education</t>
  </si>
  <si>
    <t>Ecological History</t>
  </si>
  <si>
    <t>Organization  and  Realization of Historical and Cultural Tours</t>
  </si>
  <si>
    <t>FACULTY OF SOCIAL COMMUNICATIONS</t>
  </si>
  <si>
    <t>Sociology</t>
  </si>
  <si>
    <t>Political Science</t>
  </si>
  <si>
    <t>International Relations</t>
  </si>
  <si>
    <t>Cultural Studies</t>
  </si>
  <si>
    <t>Applied Informatics</t>
  </si>
  <si>
    <t>Applied Informatics in Social Sciences</t>
  </si>
  <si>
    <t>Applied Methods of Sociological Reserch</t>
  </si>
  <si>
    <t>Secular, Religious Culture  and  Spiritual and Moral Education  and   Foreign Language (English)</t>
  </si>
  <si>
    <t xml:space="preserve">Secular, Religious Culture  and  Spiritual and Moral Education  </t>
  </si>
  <si>
    <t>Cultural Studies and Modertn Art-Spaces</t>
  </si>
  <si>
    <t>Theology</t>
  </si>
  <si>
    <t>Modern Methods  and  Technologies for Researches of Social Issues</t>
  </si>
  <si>
    <t>Political Culture  and  Regional Studies</t>
  </si>
  <si>
    <t>Government-Religion Relations</t>
  </si>
  <si>
    <t>Culture of Mass Communication</t>
  </si>
  <si>
    <t>2. History /</t>
  </si>
  <si>
    <t>2. History/</t>
  </si>
  <si>
    <t xml:space="preserve"> 2.History</t>
  </si>
  <si>
    <t>2. Russia and the World</t>
  </si>
  <si>
    <t>FACULTY OF LAW</t>
  </si>
  <si>
    <t>Law (Jurisprudence)</t>
  </si>
  <si>
    <t>Advertising  and  Public Relations</t>
  </si>
  <si>
    <t xml:space="preserve">Archives and Records Management </t>
  </si>
  <si>
    <t>International Law; Civil Law; Criminal Law</t>
  </si>
  <si>
    <t>Civil Law; Criminal Law</t>
  </si>
  <si>
    <t>Civil Law; Criminal Law (based on higher education, based on secondary vocational education)</t>
  </si>
  <si>
    <t>International Law with in-depth study of foreign languages</t>
  </si>
  <si>
    <t>Jurisprudence and Law Enforcement (Teacher of Law)</t>
  </si>
  <si>
    <t>2.History</t>
  </si>
  <si>
    <t>2.History /</t>
  </si>
  <si>
    <t xml:space="preserve">2. History </t>
  </si>
  <si>
    <t xml:space="preserve">2. History   </t>
  </si>
  <si>
    <t>1. Essentials of Law</t>
  </si>
  <si>
    <t>2.  Russia and the World</t>
  </si>
  <si>
    <t>Jurisprudence</t>
  </si>
  <si>
    <t>Ensuring Human Rights and Law Enforcement Functions in Professional Activities</t>
  </si>
  <si>
    <t>Legal Activity in State and Municipal Authorities</t>
  </si>
  <si>
    <t>Legal Administration of Education</t>
  </si>
  <si>
    <t>FACULTY OF FOREIGN LANGUAGES</t>
  </si>
  <si>
    <t>Linguistics</t>
  </si>
  <si>
    <t xml:space="preserve">Translation/Interpretation and Translation Studies </t>
  </si>
  <si>
    <t>Foreign Languages</t>
  </si>
  <si>
    <t>Linguistic Support of Intergovernmental Relations (English)</t>
  </si>
  <si>
    <t>1. Profession-oriented Foreign Language (English)</t>
  </si>
  <si>
    <t>1.  Profession-oriented Foreign Language (English)</t>
  </si>
  <si>
    <t>Theory  and  Practice of Teaching Foreign Languages</t>
  </si>
  <si>
    <t>Complex Examination in Interpreting  and  Translation</t>
  </si>
  <si>
    <t>Theory and Practice of Language</t>
  </si>
  <si>
    <t>FACULTY OF PHILOLOGY  AND  JOURNALISM</t>
  </si>
  <si>
    <t>Journalism</t>
  </si>
  <si>
    <t>Philology</t>
  </si>
  <si>
    <t>Russian as a Foreign Language</t>
  </si>
  <si>
    <t>Russian Language and Literature</t>
  </si>
  <si>
    <t xml:space="preserve">2.Literature      </t>
  </si>
  <si>
    <t>3. Creative presentation exam (interview) /</t>
  </si>
  <si>
    <t>2. Russian Literature</t>
  </si>
  <si>
    <t>3.  Social Studies</t>
  </si>
  <si>
    <t>Russian-Foreign Literary Relations</t>
  </si>
  <si>
    <t>Mediatechnologies in Creative Industries</t>
  </si>
  <si>
    <t>Literature</t>
  </si>
  <si>
    <t>FACULTY OF ECONOMICS AND  MANAGEMENT</t>
  </si>
  <si>
    <t>38.03.00 Economics and Management</t>
  </si>
  <si>
    <t>Economics</t>
  </si>
  <si>
    <t>Management</t>
  </si>
  <si>
    <t>Management ***</t>
  </si>
  <si>
    <t>Corporate Management</t>
  </si>
  <si>
    <t xml:space="preserve">State and Municipal Administration </t>
  </si>
  <si>
    <t>Business Informatics</t>
  </si>
  <si>
    <t>Economic Security</t>
  </si>
  <si>
    <t>Tourism</t>
  </si>
  <si>
    <t>IT - management in Business</t>
  </si>
  <si>
    <t>Economic and Legal Support of Economic Security</t>
  </si>
  <si>
    <t>Economics of Companies  and  Industrial Markets</t>
  </si>
  <si>
    <t>Strategic Supply Chain Management</t>
  </si>
  <si>
    <t>StrategicManagement and Innovations</t>
  </si>
  <si>
    <t>Security Audit of Public  and  Business Organizations</t>
  </si>
  <si>
    <t>Human Resources Management</t>
  </si>
  <si>
    <t>Human Resources Management***</t>
  </si>
  <si>
    <t>Banking and Finance</t>
  </si>
  <si>
    <t>Banks and Banking Business</t>
  </si>
  <si>
    <t>Finances</t>
  </si>
  <si>
    <t>State Competition Policy</t>
  </si>
  <si>
    <t>Organization of Tour Operating</t>
  </si>
  <si>
    <t>Management of Tourism Destination</t>
  </si>
  <si>
    <t>ZNAMENSK BRANCH OF ASU</t>
  </si>
  <si>
    <t>Information Systems  and 
Technologies</t>
  </si>
  <si>
    <t>Information Systems Design and Maintenance</t>
  </si>
  <si>
    <t>Preschool  and  Primary School Education</t>
  </si>
  <si>
    <t>Psychology  and  Social Pedagogics</t>
  </si>
  <si>
    <t>*maximum grades in one entrance examination is 100.</t>
  </si>
  <si>
    <t>intramural form of study</t>
  </si>
  <si>
    <t>mixed form of study</t>
  </si>
  <si>
    <t>extramural form of study</t>
  </si>
  <si>
    <t>Total</t>
  </si>
  <si>
    <t>Including</t>
  </si>
  <si>
    <t>State-funded</t>
  </si>
  <si>
    <t>Admission quota for people with special needs</t>
  </si>
  <si>
    <t>Fee-paying places</t>
  </si>
  <si>
    <t>Fee-paying places for RF citizens</t>
  </si>
  <si>
    <t>Fee-paying places for foreign citizens</t>
  </si>
  <si>
    <t>APPROVED</t>
  </si>
  <si>
    <t>upon decision of Academic Council</t>
  </si>
  <si>
    <t>on Octrober 28, 2021</t>
  </si>
  <si>
    <t xml:space="preserve">ASU rector___________K.A.Markelov </t>
  </si>
  <si>
    <t xml:space="preserve">Total Number of Enrollment to 
Astrakhan State University in 2022                                                                                                                                                                                              </t>
  </si>
  <si>
    <t xml:space="preserve">Translation/Interpretation Theory , Intercultural, Interlinguistic Communication/ theory and Practice of Translation/Interpretation in Professional Communication. Translation/Interp[retation technologies and Artificial Intelligence </t>
  </si>
  <si>
    <t>** Admission to extramural form of study is effected on the basis of higher education, secondary vocational education.</t>
  </si>
  <si>
    <t>*** Admission to extramural form of study is effected on the basis of higher education.</t>
  </si>
  <si>
    <t>Executive secretary of the admission campain</t>
  </si>
  <si>
    <t xml:space="preserve">L.V.Tovarnichenko </t>
  </si>
  <si>
    <t>TOTAL</t>
  </si>
  <si>
    <t>Mathematics and Teaching Techniques</t>
  </si>
  <si>
    <t>1.Creative Presentation Exam</t>
  </si>
  <si>
    <t>Veterinary Science</t>
  </si>
  <si>
    <t>Specialist programs</t>
  </si>
  <si>
    <t>1. Physics/</t>
  </si>
  <si>
    <t>Sociology of Politics and International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</si>
</sst>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6"/>
      <color rgb="FF20212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9">
    <xf numFmtId="0" fontId="0" fillId="0" borderId="0" xfId="0"/>
    <xf numFmtId="0" fontId="3" fillId="2" borderId="0" xfId="0" applyFont="1" applyFill="1" applyAlignment="1">
      <alignment wrapText="1"/>
    </xf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8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Border="1"/>
    <xf numFmtId="0" fontId="11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/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7" fillId="3" borderId="3" xfId="0" applyFont="1" applyFill="1" applyBorder="1" applyAlignment="1">
      <alignment vertical="center"/>
    </xf>
    <xf numFmtId="0" fontId="7" fillId="2" borderId="3" xfId="0" applyFont="1" applyFill="1" applyBorder="1"/>
    <xf numFmtId="0" fontId="1" fillId="2" borderId="0" xfId="0" applyFont="1" applyFill="1" applyBorder="1"/>
    <xf numFmtId="14" fontId="15" fillId="2" borderId="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7" fillId="3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5" xfId="0" applyFont="1" applyFill="1" applyBorder="1"/>
    <xf numFmtId="0" fontId="1" fillId="0" borderId="3" xfId="0" applyFont="1" applyBorder="1"/>
    <xf numFmtId="0" fontId="1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1" fillId="3" borderId="0" xfId="0" applyFont="1" applyFill="1"/>
    <xf numFmtId="0" fontId="7" fillId="2" borderId="3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7" fillId="3" borderId="3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15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14" fontId="7" fillId="3" borderId="0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3" borderId="3" xfId="0" applyFont="1" applyFill="1" applyBorder="1"/>
    <xf numFmtId="0" fontId="7" fillId="2" borderId="0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 shrinkToFit="1"/>
    </xf>
    <xf numFmtId="0" fontId="7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/>
    <xf numFmtId="0" fontId="17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left" vertical="center" wrapText="1"/>
    </xf>
    <xf numFmtId="0" fontId="18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14" fontId="7" fillId="2" borderId="5" xfId="0" applyNumberFormat="1" applyFont="1" applyFill="1" applyBorder="1" applyAlignment="1">
      <alignment horizontal="left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left" wrapText="1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right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7" fillId="0" borderId="5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16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/>
    </xf>
    <xf numFmtId="0" fontId="16" fillId="2" borderId="5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14" fontId="7" fillId="3" borderId="3" xfId="0" applyNumberFormat="1" applyFont="1" applyFill="1" applyBorder="1" applyAlignment="1">
      <alignment horizontal="right" vertical="center"/>
    </xf>
    <xf numFmtId="14" fontId="7" fillId="2" borderId="12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1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7" fillId="3" borderId="11" xfId="0" applyFont="1" applyFill="1" applyBorder="1" applyAlignment="1">
      <alignment horizontal="center" vertical="center" textRotation="90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7" fillId="2" borderId="13" xfId="0" applyNumberFormat="1" applyFont="1" applyFill="1" applyBorder="1" applyAlignment="1">
      <alignment horizontal="right" vertical="center"/>
    </xf>
    <xf numFmtId="14" fontId="7" fillId="2" borderId="5" xfId="0" applyNumberFormat="1" applyFont="1" applyFill="1" applyBorder="1" applyAlignment="1">
      <alignment vertical="center" wrapText="1"/>
    </xf>
    <xf numFmtId="14" fontId="7" fillId="2" borderId="11" xfId="0" applyNumberFormat="1" applyFont="1" applyFill="1" applyBorder="1" applyAlignment="1">
      <alignment vertical="center" wrapText="1"/>
    </xf>
    <xf numFmtId="14" fontId="7" fillId="2" borderId="7" xfId="0" applyNumberFormat="1" applyFont="1" applyFill="1" applyBorder="1" applyAlignment="1">
      <alignment vertical="center" wrapText="1"/>
    </xf>
    <xf numFmtId="14" fontId="7" fillId="2" borderId="5" xfId="0" applyNumberFormat="1" applyFont="1" applyFill="1" applyBorder="1" applyAlignment="1">
      <alignment horizontal="left" vertical="center" wrapText="1"/>
    </xf>
    <xf numFmtId="14" fontId="7" fillId="2" borderId="4" xfId="0" applyNumberFormat="1" applyFont="1" applyFill="1" applyBorder="1" applyAlignment="1">
      <alignment horizontal="left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horizontal="left" vertical="center" wrapText="1"/>
    </xf>
    <xf numFmtId="49" fontId="7" fillId="2" borderId="16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left" vertical="center"/>
    </xf>
    <xf numFmtId="14" fontId="7" fillId="2" borderId="13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3" borderId="12" xfId="0" applyNumberFormat="1" applyFont="1" applyFill="1" applyBorder="1" applyAlignment="1">
      <alignment horizontal="right" vertical="center"/>
    </xf>
    <xf numFmtId="14" fontId="7" fillId="3" borderId="1" xfId="0" applyNumberFormat="1" applyFont="1" applyFill="1" applyBorder="1" applyAlignment="1">
      <alignment horizontal="right" vertical="center"/>
    </xf>
    <xf numFmtId="14" fontId="7" fillId="3" borderId="13" xfId="0" applyNumberFormat="1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14" fontId="7" fillId="2" borderId="5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1" xfId="0" applyNumberFormat="1" applyFont="1" applyFill="1" applyBorder="1" applyAlignment="1">
      <alignment horizontal="center" vertical="center"/>
    </xf>
    <xf numFmtId="14" fontId="7" fillId="3" borderId="7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8" fillId="3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left" vertical="center" wrapText="1" shrinkToFit="1"/>
    </xf>
    <xf numFmtId="0" fontId="7" fillId="2" borderId="11" xfId="0" applyFont="1" applyFill="1" applyBorder="1" applyAlignment="1">
      <alignment horizontal="left" vertical="center" wrapText="1" shrinkToFit="1"/>
    </xf>
    <xf numFmtId="0" fontId="7" fillId="2" borderId="7" xfId="0" applyFont="1" applyFill="1" applyBorder="1" applyAlignment="1">
      <alignment horizontal="left" vertical="center" wrapText="1" shrinkToFit="1"/>
    </xf>
    <xf numFmtId="0" fontId="7" fillId="2" borderId="4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4" fontId="7" fillId="3" borderId="12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14" fontId="7" fillId="3" borderId="7" xfId="0" applyNumberFormat="1" applyFont="1" applyFill="1" applyBorder="1" applyAlignment="1">
      <alignment horizontal="right" vertical="center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1" xfId="0" applyNumberFormat="1" applyFont="1" applyFill="1" applyBorder="1" applyAlignment="1">
      <alignment horizontal="left" vertical="center" wrapText="1"/>
    </xf>
    <xf numFmtId="14" fontId="7" fillId="0" borderId="7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46"/>
  <sheetViews>
    <sheetView tabSelected="1" view="pageBreakPreview" topLeftCell="A423" zoomScale="80" zoomScaleNormal="100" zoomScaleSheetLayoutView="80" workbookViewId="0">
      <selection activeCell="C416" sqref="C416:E416"/>
    </sheetView>
  </sheetViews>
  <sheetFormatPr defaultRowHeight="15" x14ac:dyDescent="0.25"/>
  <cols>
    <col min="1" max="1" width="8.28515625" style="3" customWidth="1"/>
    <col min="2" max="2" width="5.42578125" style="3" customWidth="1"/>
    <col min="3" max="3" width="31.5703125" style="3" customWidth="1"/>
    <col min="4" max="4" width="45.7109375" style="3" customWidth="1"/>
    <col min="5" max="5" width="32.85546875" style="3" customWidth="1"/>
    <col min="6" max="6" width="18.85546875" style="3" customWidth="1"/>
    <col min="7" max="7" width="33.42578125" style="3" customWidth="1"/>
    <col min="8" max="8" width="32" style="3" customWidth="1"/>
    <col min="9" max="9" width="9.5703125" style="29" customWidth="1"/>
    <col min="10" max="10" width="7.28515625" style="3" customWidth="1"/>
    <col min="11" max="11" width="11.140625" style="3" customWidth="1"/>
    <col min="12" max="12" width="10" style="3" customWidth="1"/>
    <col min="13" max="13" width="7.85546875" style="3" customWidth="1"/>
    <col min="14" max="14" width="6.28515625" style="29" customWidth="1"/>
    <col min="15" max="15" width="7" style="3" customWidth="1"/>
    <col min="16" max="16" width="9.7109375" style="3" customWidth="1"/>
    <col min="17" max="17" width="5.7109375" style="3" customWidth="1"/>
    <col min="18" max="18" width="5.42578125" style="3" customWidth="1"/>
    <col min="19" max="19" width="6.28515625" style="29" customWidth="1"/>
    <col min="20" max="20" width="7.140625" style="3" customWidth="1"/>
    <col min="21" max="21" width="9" style="3" customWidth="1"/>
    <col min="22" max="22" width="7.5703125" style="3" customWidth="1"/>
    <col min="23" max="23" width="8.42578125" style="3" customWidth="1"/>
    <col min="24" max="24" width="6.140625" style="3" customWidth="1"/>
    <col min="25" max="25" width="121.5703125" style="2" customWidth="1"/>
    <col min="26" max="101" width="9.140625" style="2"/>
  </cols>
  <sheetData>
    <row r="1" spans="1:101" ht="51.75" customHeight="1" x14ac:dyDescent="0.6">
      <c r="C1" s="4"/>
      <c r="D1" s="4"/>
      <c r="E1" s="4"/>
      <c r="F1" s="4"/>
      <c r="G1" s="4"/>
      <c r="H1" s="317" t="s">
        <v>486</v>
      </c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4"/>
      <c r="W1" s="4"/>
      <c r="X1" s="4"/>
    </row>
    <row r="2" spans="1:101" ht="51" customHeight="1" x14ac:dyDescent="0.6">
      <c r="C2" s="4"/>
      <c r="D2" s="4"/>
      <c r="E2" s="4"/>
      <c r="F2" s="4"/>
      <c r="G2" s="4"/>
      <c r="H2" s="317" t="s">
        <v>487</v>
      </c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4"/>
      <c r="W2" s="4"/>
      <c r="X2" s="4"/>
    </row>
    <row r="3" spans="1:101" ht="50.25" customHeight="1" x14ac:dyDescent="0.6">
      <c r="C3" s="4"/>
      <c r="D3" s="4"/>
      <c r="E3" s="4"/>
      <c r="F3" s="4"/>
      <c r="G3" s="4"/>
      <c r="H3" s="317" t="s">
        <v>488</v>
      </c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4"/>
      <c r="W3" s="4"/>
      <c r="X3" s="4"/>
    </row>
    <row r="4" spans="1:101" ht="101.25" customHeight="1" x14ac:dyDescent="0.6">
      <c r="C4" s="4"/>
      <c r="D4" s="4"/>
      <c r="E4" s="4"/>
      <c r="F4" s="4"/>
      <c r="G4" s="4"/>
      <c r="H4" s="318" t="s">
        <v>489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4"/>
      <c r="W4" s="4"/>
      <c r="X4" s="4"/>
    </row>
    <row r="5" spans="1:101" ht="51.75" customHeight="1" x14ac:dyDescent="0.6">
      <c r="C5" s="4"/>
      <c r="D5" s="4"/>
      <c r="E5" s="4"/>
      <c r="F5" s="4"/>
      <c r="G5" s="4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4"/>
      <c r="W5" s="4"/>
      <c r="X5" s="4"/>
    </row>
    <row r="6" spans="1:101" ht="111" customHeight="1" x14ac:dyDescent="0.6">
      <c r="A6" s="321" t="s">
        <v>490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1"/>
      <c r="W6" s="1"/>
      <c r="X6" s="1"/>
    </row>
    <row r="7" spans="1:101" s="3" customFormat="1" ht="25.5" customHeigh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"/>
      <c r="W7" s="1"/>
      <c r="X7" s="1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</row>
    <row r="8" spans="1:101" ht="50.25" customHeight="1" thickBot="1" x14ac:dyDescent="0.3">
      <c r="A8" s="322" t="s">
        <v>90</v>
      </c>
      <c r="B8" s="323"/>
      <c r="C8" s="182" t="s">
        <v>91</v>
      </c>
      <c r="D8" s="313" t="s">
        <v>92</v>
      </c>
      <c r="E8" s="313" t="s">
        <v>93</v>
      </c>
      <c r="F8" s="182" t="s">
        <v>94</v>
      </c>
      <c r="G8" s="182" t="s">
        <v>155</v>
      </c>
      <c r="H8" s="182" t="s">
        <v>154</v>
      </c>
      <c r="I8" s="310" t="s">
        <v>476</v>
      </c>
      <c r="J8" s="311"/>
      <c r="K8" s="311"/>
      <c r="L8" s="311"/>
      <c r="M8" s="312"/>
      <c r="N8" s="310" t="s">
        <v>477</v>
      </c>
      <c r="O8" s="311"/>
      <c r="P8" s="311"/>
      <c r="Q8" s="311"/>
      <c r="R8" s="312"/>
      <c r="S8" s="310" t="s">
        <v>478</v>
      </c>
      <c r="T8" s="311"/>
      <c r="U8" s="311"/>
      <c r="V8" s="311"/>
      <c r="W8" s="312"/>
      <c r="X8" s="6"/>
    </row>
    <row r="9" spans="1:101" ht="30.75" customHeight="1" thickTop="1" thickBot="1" x14ac:dyDescent="0.3">
      <c r="A9" s="324"/>
      <c r="B9" s="325"/>
      <c r="C9" s="183"/>
      <c r="D9" s="183"/>
      <c r="E9" s="183"/>
      <c r="F9" s="183"/>
      <c r="G9" s="183"/>
      <c r="H9" s="183"/>
      <c r="I9" s="25" t="s">
        <v>479</v>
      </c>
      <c r="J9" s="96" t="s">
        <v>480</v>
      </c>
      <c r="K9" s="14" t="s">
        <v>479</v>
      </c>
      <c r="L9" s="315" t="s">
        <v>480</v>
      </c>
      <c r="M9" s="316"/>
      <c r="N9" s="25" t="s">
        <v>479</v>
      </c>
      <c r="O9" s="96" t="s">
        <v>480</v>
      </c>
      <c r="P9" s="14" t="s">
        <v>479</v>
      </c>
      <c r="Q9" s="315" t="s">
        <v>480</v>
      </c>
      <c r="R9" s="316"/>
      <c r="S9" s="25" t="s">
        <v>479</v>
      </c>
      <c r="T9" s="96" t="s">
        <v>480</v>
      </c>
      <c r="U9" s="14" t="s">
        <v>479</v>
      </c>
      <c r="V9" s="315" t="s">
        <v>480</v>
      </c>
      <c r="W9" s="316"/>
      <c r="X9" s="7"/>
    </row>
    <row r="10" spans="1:101" ht="108" customHeight="1" thickTop="1" x14ac:dyDescent="0.25">
      <c r="A10" s="326"/>
      <c r="B10" s="327"/>
      <c r="C10" s="184"/>
      <c r="D10" s="314"/>
      <c r="E10" s="314"/>
      <c r="F10" s="184"/>
      <c r="G10" s="184"/>
      <c r="H10" s="184"/>
      <c r="I10" s="26" t="s">
        <v>481</v>
      </c>
      <c r="J10" s="13" t="s">
        <v>482</v>
      </c>
      <c r="K10" s="13" t="s">
        <v>483</v>
      </c>
      <c r="L10" s="13" t="s">
        <v>484</v>
      </c>
      <c r="M10" s="13" t="s">
        <v>485</v>
      </c>
      <c r="N10" s="26" t="s">
        <v>481</v>
      </c>
      <c r="O10" s="13" t="s">
        <v>482</v>
      </c>
      <c r="P10" s="13" t="s">
        <v>483</v>
      </c>
      <c r="Q10" s="13" t="s">
        <v>484</v>
      </c>
      <c r="R10" s="13" t="s">
        <v>485</v>
      </c>
      <c r="S10" s="26" t="s">
        <v>481</v>
      </c>
      <c r="T10" s="13" t="s">
        <v>482</v>
      </c>
      <c r="U10" s="13" t="s">
        <v>483</v>
      </c>
      <c r="V10" s="13" t="s">
        <v>484</v>
      </c>
      <c r="W10" s="13" t="s">
        <v>485</v>
      </c>
      <c r="X10" s="8"/>
    </row>
    <row r="11" spans="1:101" s="11" customFormat="1" ht="31.5" hidden="1" customHeight="1" x14ac:dyDescent="0.25">
      <c r="A11" s="320" t="s">
        <v>5</v>
      </c>
      <c r="B11" s="320"/>
      <c r="C11" s="320"/>
      <c r="D11" s="320"/>
      <c r="E11" s="320"/>
      <c r="F11" s="320"/>
      <c r="G11" s="320"/>
      <c r="H11" s="320"/>
      <c r="I11" s="19">
        <f>I12+I13+I14</f>
        <v>1042</v>
      </c>
      <c r="J11" s="27">
        <f t="shared" ref="J11:W11" si="0">J12+J13+J14</f>
        <v>92</v>
      </c>
      <c r="K11" s="27">
        <f t="shared" si="0"/>
        <v>3020</v>
      </c>
      <c r="L11" s="27">
        <f t="shared" si="0"/>
        <v>2037</v>
      </c>
      <c r="M11" s="27">
        <f t="shared" si="0"/>
        <v>983</v>
      </c>
      <c r="N11" s="27">
        <f t="shared" si="0"/>
        <v>130</v>
      </c>
      <c r="O11" s="27">
        <f t="shared" si="0"/>
        <v>12</v>
      </c>
      <c r="P11" s="27">
        <f t="shared" si="0"/>
        <v>594</v>
      </c>
      <c r="Q11" s="27">
        <f t="shared" si="0"/>
        <v>445</v>
      </c>
      <c r="R11" s="27">
        <f t="shared" si="0"/>
        <v>149</v>
      </c>
      <c r="S11" s="27">
        <f t="shared" si="0"/>
        <v>263</v>
      </c>
      <c r="T11" s="27">
        <f t="shared" si="0"/>
        <v>25</v>
      </c>
      <c r="U11" s="27">
        <f t="shared" si="0"/>
        <v>1650</v>
      </c>
      <c r="V11" s="27">
        <f t="shared" si="0"/>
        <v>1206</v>
      </c>
      <c r="W11" s="27">
        <f t="shared" si="0"/>
        <v>444</v>
      </c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</row>
    <row r="12" spans="1:101" s="11" customFormat="1" ht="33" hidden="1" customHeight="1" x14ac:dyDescent="0.25">
      <c r="A12" s="320" t="s">
        <v>65</v>
      </c>
      <c r="B12" s="320"/>
      <c r="C12" s="320"/>
      <c r="D12" s="320"/>
      <c r="E12" s="320"/>
      <c r="F12" s="320"/>
      <c r="G12" s="320"/>
      <c r="H12" s="320"/>
      <c r="I12" s="88">
        <f>I18+I46+I76+I88+I120+I149+I162+I176+I193+I255+I267+I289+I325+I350+I368+I389+I421</f>
        <v>794</v>
      </c>
      <c r="J12" s="27">
        <f>J18+J46+J76+J88+J120+J149+J162+J176+J193+J255+J267+J289+J325+J350+J368+J389+J421</f>
        <v>92</v>
      </c>
      <c r="K12" s="27">
        <f>K18+K46+K76+K88+K120+K149+K162+K176+K193+K255+K267+K289+K325+K350+K368+K389+K421</f>
        <v>1746</v>
      </c>
      <c r="L12" s="27">
        <f>L18+L46+L76+L88+L120+L149+L162+L176+L193+L255+L267+L289+L325+L350+L368+L389+L421</f>
        <v>1198</v>
      </c>
      <c r="M12" s="27">
        <f>M18+M46+M76+M88+M120+M149+M162+M176+M193+M255+M267+M289+M325+M350+M368+M389+M421</f>
        <v>548</v>
      </c>
      <c r="N12" s="88">
        <f>N18+N46+N76+N88+N120+N149+N162+N176+N193+N255+N267+N289+N325+N350+N368+N389+N421</f>
        <v>103</v>
      </c>
      <c r="O12" s="27">
        <f>O18+O46+O76+O88+O120+O149+O162+O176+O193+O255+O267+O289+O325+O350+O368+O389+O421</f>
        <v>12</v>
      </c>
      <c r="P12" s="27">
        <f>P18+P46+P76+P88+P120+P149+P162+P176+P193+P255+P267+P289+P325+P350+P368+P389+P421</f>
        <v>479</v>
      </c>
      <c r="Q12" s="27">
        <f>Q18+Q46+Q76+Q88+Q120+Q149+Q162+Q176+Q193+Q255+Q267+Q289+Q325+Q350+Q368+Q389+Q421</f>
        <v>370</v>
      </c>
      <c r="R12" s="27">
        <f>R18+R46+R76+R88+R120+R149+R162+R176+R193+R255+R267+R289+R325+R350+R368+R389+R421</f>
        <v>109</v>
      </c>
      <c r="S12" s="88">
        <f>S18+S46+S76+S88+S120+S149+S162+S176+S193+S255+S267+S289+S325+S350+S368+S389+S421</f>
        <v>218</v>
      </c>
      <c r="T12" s="27">
        <f>T18+T46+T76+T88+T120+T149+T162+T176+T193+T255+T267+T289+T325+T350+T368+T389+T421</f>
        <v>25</v>
      </c>
      <c r="U12" s="27">
        <f>U18+U46+U76+U88+U120+U149+U162+U176+U193+U255+U267+U289+U325+U350+U368+U389+U421</f>
        <v>825</v>
      </c>
      <c r="V12" s="27">
        <f>V18+V46+V76+V88+V120+V149+V162+V176+V193+V255+V267+V289+V325+V350+V368+V389+V421</f>
        <v>598</v>
      </c>
      <c r="W12" s="27">
        <f>W18+W46+W76+W88+W120+W149+W162+W176+W193+W255+W267+W289+W325+W350+W368+W389+W421</f>
        <v>227</v>
      </c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</row>
    <row r="13" spans="1:101" s="11" customFormat="1" ht="28.5" hidden="1" customHeight="1" x14ac:dyDescent="0.25">
      <c r="A13" s="320" t="s">
        <v>66</v>
      </c>
      <c r="B13" s="320"/>
      <c r="C13" s="320"/>
      <c r="D13" s="320"/>
      <c r="E13" s="320"/>
      <c r="F13" s="320"/>
      <c r="G13" s="320"/>
      <c r="H13" s="320"/>
      <c r="I13" s="19">
        <f>I109+I405</f>
        <v>0</v>
      </c>
      <c r="J13" s="27">
        <f>J109+J405</f>
        <v>0</v>
      </c>
      <c r="K13" s="27">
        <f>K109+K405</f>
        <v>60</v>
      </c>
      <c r="L13" s="27">
        <f>L109+L405</f>
        <v>45</v>
      </c>
      <c r="M13" s="27">
        <f>M109+M405</f>
        <v>15</v>
      </c>
      <c r="N13" s="27">
        <f>N109+N405</f>
        <v>0</v>
      </c>
      <c r="O13" s="27">
        <f>O109+O405</f>
        <v>0</v>
      </c>
      <c r="P13" s="27">
        <f>P109+P405</f>
        <v>30</v>
      </c>
      <c r="Q13" s="27">
        <f>Q109+Q405</f>
        <v>20</v>
      </c>
      <c r="R13" s="27">
        <f>R109+R405</f>
        <v>10</v>
      </c>
      <c r="S13" s="27">
        <f>S109+S405</f>
        <v>0</v>
      </c>
      <c r="T13" s="27">
        <f>T109+T405</f>
        <v>0</v>
      </c>
      <c r="U13" s="27">
        <f>U109+U405</f>
        <v>30</v>
      </c>
      <c r="V13" s="27">
        <f>V109+V405</f>
        <v>25</v>
      </c>
      <c r="W13" s="27">
        <f>W109+W405</f>
        <v>5</v>
      </c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</row>
    <row r="14" spans="1:101" s="11" customFormat="1" ht="30.75" hidden="1" customHeight="1" x14ac:dyDescent="0.25">
      <c r="A14" s="320" t="s">
        <v>67</v>
      </c>
      <c r="B14" s="320"/>
      <c r="C14" s="320"/>
      <c r="D14" s="320"/>
      <c r="E14" s="320"/>
      <c r="F14" s="320"/>
      <c r="G14" s="320"/>
      <c r="H14" s="320"/>
      <c r="I14" s="88">
        <f>I41+I67+I114+I141+I157+I169+I186+I247+I262+I282+I317+I342+I363+I382+I411</f>
        <v>248</v>
      </c>
      <c r="J14" s="12">
        <f>J41+J67+J114+J141+J157+J169+J186+J247+J262+J282+J317+J342+J363+J382+J411</f>
        <v>0</v>
      </c>
      <c r="K14" s="12">
        <f>K41+K67+K114+K141+K157+K169+K186+K247+K262+K282+K317+K342+K363+K382+K411</f>
        <v>1214</v>
      </c>
      <c r="L14" s="12">
        <f>L41+L67+L114+L141+L157+L169+L186+L247+L262+L282+L317+L342+L363+L382+L411</f>
        <v>794</v>
      </c>
      <c r="M14" s="12">
        <f>M41+M67+M114+M141+M157+M169+M186+M247+M262+M282+M317+M342+M363+M382+M411</f>
        <v>420</v>
      </c>
      <c r="N14" s="88">
        <f>N41+N67+N114+N141+N157+N169+N186+N247+N262+N282+N317+N342+N363+N382+N411</f>
        <v>27</v>
      </c>
      <c r="O14" s="12">
        <f>O41+O67+O114+O141+O157+O169+O186+O247+O262+O282+O317+O342+O363+O382+O411</f>
        <v>0</v>
      </c>
      <c r="P14" s="12">
        <f>P41+P67+P114+P141+P157+P169+P186+P247+P262+P282+P317+P342+P363+P382+P411</f>
        <v>85</v>
      </c>
      <c r="Q14" s="12">
        <f>Q41+Q67+Q114+Q141+Q157+Q169+Q186+Q247+Q262+Q282+Q317+Q342+Q363+Q382+Q411</f>
        <v>55</v>
      </c>
      <c r="R14" s="12">
        <f>R41+R67+R114+R141+R157+R169+R186+R247+R262+R282+R317+R342+R363+R382+R411</f>
        <v>30</v>
      </c>
      <c r="S14" s="88">
        <f>S41+S67+S114+S141+S157+S169+S186+S247+S262+S282+S317+S342+S363+S382+S411</f>
        <v>45</v>
      </c>
      <c r="T14" s="12">
        <f>T41+T67+T114+T141+T157+T169+T186+T247+T262+T282+T317+T342+T363+T382+T411</f>
        <v>0</v>
      </c>
      <c r="U14" s="12">
        <f>U41+U67+U114+U141+U157+U169+U186+U247+U262+U282+U317+U342+U363+U382+U411</f>
        <v>795</v>
      </c>
      <c r="V14" s="12">
        <f>V41+V67+V114+V141+V157+V169+V186+V247+V262+V282+V317+V342+V363+V382+V411</f>
        <v>583</v>
      </c>
      <c r="W14" s="12">
        <f>W41+W67+W114+W141+W157+W169+W186+W247+W262+W282+W317+W342+W363+W382+W411</f>
        <v>212</v>
      </c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</row>
    <row r="15" spans="1:101" s="11" customFormat="1" ht="6.75" customHeight="1" x14ac:dyDescent="0.25">
      <c r="A15" s="15"/>
      <c r="B15" s="16"/>
      <c r="C15" s="16"/>
      <c r="D15" s="16"/>
      <c r="E15" s="16"/>
      <c r="F15" s="16"/>
      <c r="G15" s="16"/>
      <c r="H15" s="16"/>
      <c r="I15" s="24"/>
      <c r="J15" s="17"/>
      <c r="K15" s="17"/>
      <c r="L15" s="17"/>
      <c r="M15" s="17"/>
      <c r="N15" s="24"/>
      <c r="O15" s="17"/>
      <c r="P15" s="17"/>
      <c r="Q15" s="17"/>
      <c r="R15" s="17"/>
      <c r="S15" s="24"/>
      <c r="T15" s="17"/>
      <c r="U15" s="17"/>
      <c r="V15" s="17"/>
      <c r="W15" s="18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</row>
    <row r="16" spans="1:101" s="95" customFormat="1" ht="24" customHeight="1" x14ac:dyDescent="0.25">
      <c r="A16" s="328" t="s">
        <v>152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30"/>
      <c r="X16" s="93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</row>
    <row r="17" spans="1:101" s="21" customFormat="1" ht="24" hidden="1" customHeight="1" x14ac:dyDescent="0.35">
      <c r="A17" s="319" t="s">
        <v>5</v>
      </c>
      <c r="B17" s="319"/>
      <c r="C17" s="319"/>
      <c r="D17" s="319"/>
      <c r="E17" s="319"/>
      <c r="F17" s="319"/>
      <c r="G17" s="319"/>
      <c r="H17" s="319"/>
      <c r="I17" s="19">
        <f>I18+I41</f>
        <v>108</v>
      </c>
      <c r="J17" s="19">
        <f t="shared" ref="J17:W17" si="1">J18+J41</f>
        <v>10</v>
      </c>
      <c r="K17" s="19">
        <f t="shared" si="1"/>
        <v>90</v>
      </c>
      <c r="L17" s="19">
        <f t="shared" si="1"/>
        <v>45</v>
      </c>
      <c r="M17" s="19">
        <f t="shared" si="1"/>
        <v>45</v>
      </c>
      <c r="N17" s="19">
        <f t="shared" si="1"/>
        <v>0</v>
      </c>
      <c r="O17" s="19">
        <f t="shared" si="1"/>
        <v>0</v>
      </c>
      <c r="P17" s="19">
        <f t="shared" si="1"/>
        <v>0</v>
      </c>
      <c r="Q17" s="19">
        <f t="shared" si="1"/>
        <v>0</v>
      </c>
      <c r="R17" s="19">
        <f t="shared" si="1"/>
        <v>0</v>
      </c>
      <c r="S17" s="19">
        <f t="shared" si="1"/>
        <v>45</v>
      </c>
      <c r="T17" s="19">
        <f t="shared" si="1"/>
        <v>5</v>
      </c>
      <c r="U17" s="19">
        <f t="shared" si="1"/>
        <v>140</v>
      </c>
      <c r="V17" s="19">
        <f t="shared" si="1"/>
        <v>80</v>
      </c>
      <c r="W17" s="19">
        <f t="shared" si="1"/>
        <v>60</v>
      </c>
      <c r="X17" s="20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</row>
    <row r="18" spans="1:101" s="21" customFormat="1" ht="24" customHeight="1" x14ac:dyDescent="0.35">
      <c r="A18" s="319" t="s">
        <v>153</v>
      </c>
      <c r="B18" s="319"/>
      <c r="C18" s="319"/>
      <c r="D18" s="319"/>
      <c r="E18" s="319"/>
      <c r="F18" s="319"/>
      <c r="G18" s="319"/>
      <c r="H18" s="319"/>
      <c r="I18" s="19">
        <f>I19+I23+I27+I31+I35+I38</f>
        <v>90</v>
      </c>
      <c r="J18" s="19">
        <f t="shared" ref="J18:W18" si="2">J19+J23+J27+J31+J35+J38</f>
        <v>10</v>
      </c>
      <c r="K18" s="19">
        <f t="shared" si="2"/>
        <v>70</v>
      </c>
      <c r="L18" s="19">
        <f t="shared" si="2"/>
        <v>35</v>
      </c>
      <c r="M18" s="19">
        <f t="shared" si="2"/>
        <v>35</v>
      </c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9">
        <f t="shared" si="2"/>
        <v>0</v>
      </c>
      <c r="S18" s="19">
        <f t="shared" si="2"/>
        <v>45</v>
      </c>
      <c r="T18" s="19">
        <f t="shared" si="2"/>
        <v>5</v>
      </c>
      <c r="U18" s="19">
        <f t="shared" si="2"/>
        <v>140</v>
      </c>
      <c r="V18" s="19">
        <f t="shared" si="2"/>
        <v>80</v>
      </c>
      <c r="W18" s="19">
        <f t="shared" si="2"/>
        <v>60</v>
      </c>
      <c r="X18" s="20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</row>
    <row r="19" spans="1:101" s="33" customFormat="1" ht="21" x14ac:dyDescent="0.35">
      <c r="A19" s="207" t="s">
        <v>39</v>
      </c>
      <c r="B19" s="208"/>
      <c r="C19" s="171" t="s">
        <v>95</v>
      </c>
      <c r="D19" s="171" t="s">
        <v>96</v>
      </c>
      <c r="E19" s="100" t="s">
        <v>115</v>
      </c>
      <c r="F19" s="128">
        <v>39</v>
      </c>
      <c r="G19" s="99" t="s">
        <v>146</v>
      </c>
      <c r="H19" s="171" t="s">
        <v>117</v>
      </c>
      <c r="I19" s="174">
        <v>20</v>
      </c>
      <c r="J19" s="177">
        <v>2</v>
      </c>
      <c r="K19" s="177">
        <f>L19+M19</f>
        <v>20</v>
      </c>
      <c r="L19" s="177">
        <v>10</v>
      </c>
      <c r="M19" s="177">
        <v>10</v>
      </c>
      <c r="N19" s="174"/>
      <c r="O19" s="177"/>
      <c r="P19" s="177"/>
      <c r="Q19" s="177"/>
      <c r="R19" s="177"/>
      <c r="S19" s="174"/>
      <c r="T19" s="177"/>
      <c r="U19" s="177"/>
      <c r="V19" s="218"/>
      <c r="W19" s="218"/>
      <c r="X19" s="31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</row>
    <row r="20" spans="1:101" s="33" customFormat="1" ht="21" x14ac:dyDescent="0.35">
      <c r="A20" s="209"/>
      <c r="B20" s="210"/>
      <c r="C20" s="172"/>
      <c r="D20" s="213"/>
      <c r="E20" s="100" t="s">
        <v>116</v>
      </c>
      <c r="F20" s="130">
        <v>39</v>
      </c>
      <c r="G20" s="171" t="s">
        <v>136</v>
      </c>
      <c r="H20" s="172"/>
      <c r="I20" s="175"/>
      <c r="J20" s="178"/>
      <c r="K20" s="178"/>
      <c r="L20" s="178"/>
      <c r="M20" s="178"/>
      <c r="N20" s="175"/>
      <c r="O20" s="178"/>
      <c r="P20" s="178"/>
      <c r="Q20" s="178"/>
      <c r="R20" s="178"/>
      <c r="S20" s="175"/>
      <c r="T20" s="178"/>
      <c r="U20" s="178"/>
      <c r="V20" s="219"/>
      <c r="W20" s="219"/>
      <c r="X20" s="31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</row>
    <row r="21" spans="1:101" s="33" customFormat="1" ht="42" x14ac:dyDescent="0.35">
      <c r="A21" s="209"/>
      <c r="B21" s="210"/>
      <c r="C21" s="172"/>
      <c r="D21" s="213"/>
      <c r="E21" s="102" t="s">
        <v>107</v>
      </c>
      <c r="F21" s="130">
        <v>44</v>
      </c>
      <c r="G21" s="173"/>
      <c r="H21" s="172"/>
      <c r="I21" s="175"/>
      <c r="J21" s="178"/>
      <c r="K21" s="178"/>
      <c r="L21" s="178"/>
      <c r="M21" s="178"/>
      <c r="N21" s="175"/>
      <c r="O21" s="178"/>
      <c r="P21" s="178"/>
      <c r="Q21" s="178"/>
      <c r="R21" s="178"/>
      <c r="S21" s="175"/>
      <c r="T21" s="178"/>
      <c r="U21" s="178"/>
      <c r="V21" s="219"/>
      <c r="W21" s="219"/>
      <c r="X21" s="31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</row>
    <row r="22" spans="1:101" s="33" customFormat="1" ht="21" x14ac:dyDescent="0.35">
      <c r="A22" s="211"/>
      <c r="B22" s="212"/>
      <c r="C22" s="173"/>
      <c r="D22" s="173"/>
      <c r="E22" s="102" t="s">
        <v>108</v>
      </c>
      <c r="F22" s="128">
        <v>40</v>
      </c>
      <c r="G22" s="99" t="s">
        <v>121</v>
      </c>
      <c r="H22" s="173"/>
      <c r="I22" s="176"/>
      <c r="J22" s="179"/>
      <c r="K22" s="179"/>
      <c r="L22" s="179"/>
      <c r="M22" s="179"/>
      <c r="N22" s="176"/>
      <c r="O22" s="179"/>
      <c r="P22" s="179"/>
      <c r="Q22" s="179"/>
      <c r="R22" s="179"/>
      <c r="S22" s="176"/>
      <c r="T22" s="179"/>
      <c r="U22" s="179"/>
      <c r="V22" s="220"/>
      <c r="W22" s="220"/>
      <c r="X22" s="31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</row>
    <row r="23" spans="1:101" s="33" customFormat="1" ht="42" x14ac:dyDescent="0.25">
      <c r="A23" s="207" t="s">
        <v>40</v>
      </c>
      <c r="B23" s="208"/>
      <c r="C23" s="171" t="s">
        <v>97</v>
      </c>
      <c r="D23" s="171" t="s">
        <v>98</v>
      </c>
      <c r="E23" s="100" t="s">
        <v>109</v>
      </c>
      <c r="F23" s="128">
        <v>39</v>
      </c>
      <c r="G23" s="99" t="s">
        <v>137</v>
      </c>
      <c r="H23" s="171" t="s">
        <v>117</v>
      </c>
      <c r="I23" s="174">
        <v>25</v>
      </c>
      <c r="J23" s="177">
        <v>3</v>
      </c>
      <c r="K23" s="177">
        <f>L23+M23</f>
        <v>20</v>
      </c>
      <c r="L23" s="177">
        <v>10</v>
      </c>
      <c r="M23" s="177">
        <v>10</v>
      </c>
      <c r="N23" s="174"/>
      <c r="O23" s="177"/>
      <c r="P23" s="177"/>
      <c r="Q23" s="177"/>
      <c r="R23" s="177"/>
      <c r="S23" s="174">
        <v>25</v>
      </c>
      <c r="T23" s="177">
        <v>3</v>
      </c>
      <c r="U23" s="177">
        <f>V23+W23</f>
        <v>30</v>
      </c>
      <c r="V23" s="177">
        <v>15</v>
      </c>
      <c r="W23" s="177">
        <v>15</v>
      </c>
      <c r="X23" s="34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</row>
    <row r="24" spans="1:101" s="33" customFormat="1" ht="21" x14ac:dyDescent="0.25">
      <c r="A24" s="209"/>
      <c r="B24" s="210"/>
      <c r="C24" s="172"/>
      <c r="D24" s="213"/>
      <c r="E24" s="100" t="s">
        <v>110</v>
      </c>
      <c r="F24" s="130">
        <v>39</v>
      </c>
      <c r="G24" s="171" t="s">
        <v>147</v>
      </c>
      <c r="H24" s="172"/>
      <c r="I24" s="175"/>
      <c r="J24" s="178"/>
      <c r="K24" s="178"/>
      <c r="L24" s="178"/>
      <c r="M24" s="178"/>
      <c r="N24" s="175"/>
      <c r="O24" s="178"/>
      <c r="P24" s="178"/>
      <c r="Q24" s="178"/>
      <c r="R24" s="178"/>
      <c r="S24" s="175"/>
      <c r="T24" s="178"/>
      <c r="U24" s="178"/>
      <c r="V24" s="178"/>
      <c r="W24" s="178"/>
      <c r="X24" s="34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</row>
    <row r="25" spans="1:101" s="33" customFormat="1" ht="42" x14ac:dyDescent="0.25">
      <c r="A25" s="209"/>
      <c r="B25" s="210"/>
      <c r="C25" s="172"/>
      <c r="D25" s="213"/>
      <c r="E25" s="102" t="s">
        <v>107</v>
      </c>
      <c r="F25" s="130">
        <v>44</v>
      </c>
      <c r="G25" s="173"/>
      <c r="H25" s="172"/>
      <c r="I25" s="175"/>
      <c r="J25" s="178"/>
      <c r="K25" s="178"/>
      <c r="L25" s="178"/>
      <c r="M25" s="178"/>
      <c r="N25" s="175"/>
      <c r="O25" s="178"/>
      <c r="P25" s="178"/>
      <c r="Q25" s="178"/>
      <c r="R25" s="178"/>
      <c r="S25" s="175"/>
      <c r="T25" s="178"/>
      <c r="U25" s="178"/>
      <c r="V25" s="178"/>
      <c r="W25" s="178"/>
      <c r="X25" s="34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</row>
    <row r="26" spans="1:101" s="33" customFormat="1" ht="21" x14ac:dyDescent="0.25">
      <c r="A26" s="211"/>
      <c r="B26" s="212"/>
      <c r="C26" s="173"/>
      <c r="D26" s="173"/>
      <c r="E26" s="102" t="s">
        <v>108</v>
      </c>
      <c r="F26" s="128">
        <v>40</v>
      </c>
      <c r="G26" s="99" t="s">
        <v>121</v>
      </c>
      <c r="H26" s="173"/>
      <c r="I26" s="176"/>
      <c r="J26" s="179"/>
      <c r="K26" s="179"/>
      <c r="L26" s="179"/>
      <c r="M26" s="179"/>
      <c r="N26" s="176"/>
      <c r="O26" s="179"/>
      <c r="P26" s="179"/>
      <c r="Q26" s="179"/>
      <c r="R26" s="179"/>
      <c r="S26" s="176"/>
      <c r="T26" s="179"/>
      <c r="U26" s="179"/>
      <c r="V26" s="179"/>
      <c r="W26" s="179"/>
      <c r="X26" s="34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</row>
    <row r="27" spans="1:101" s="33" customFormat="1" ht="42" x14ac:dyDescent="0.25">
      <c r="A27" s="207" t="s">
        <v>41</v>
      </c>
      <c r="B27" s="208"/>
      <c r="C27" s="171" t="s">
        <v>99</v>
      </c>
      <c r="D27" s="171" t="s">
        <v>100</v>
      </c>
      <c r="E27" s="100" t="s">
        <v>111</v>
      </c>
      <c r="F27" s="128">
        <v>39</v>
      </c>
      <c r="G27" s="99" t="s">
        <v>137</v>
      </c>
      <c r="H27" s="171" t="s">
        <v>117</v>
      </c>
      <c r="I27" s="174"/>
      <c r="J27" s="177"/>
      <c r="K27" s="177"/>
      <c r="L27" s="177"/>
      <c r="M27" s="177"/>
      <c r="N27" s="174"/>
      <c r="O27" s="177"/>
      <c r="P27" s="177"/>
      <c r="Q27" s="177"/>
      <c r="R27" s="177"/>
      <c r="S27" s="174"/>
      <c r="T27" s="177"/>
      <c r="U27" s="177">
        <f>V27+W27</f>
        <v>40</v>
      </c>
      <c r="V27" s="177">
        <v>25</v>
      </c>
      <c r="W27" s="177">
        <v>15</v>
      </c>
      <c r="X27" s="34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</row>
    <row r="28" spans="1:101" s="33" customFormat="1" ht="21" x14ac:dyDescent="0.25">
      <c r="A28" s="209"/>
      <c r="B28" s="210"/>
      <c r="C28" s="172"/>
      <c r="D28" s="213"/>
      <c r="E28" s="100" t="s">
        <v>110</v>
      </c>
      <c r="F28" s="130">
        <v>39</v>
      </c>
      <c r="G28" s="171" t="s">
        <v>147</v>
      </c>
      <c r="H28" s="172"/>
      <c r="I28" s="175"/>
      <c r="J28" s="178"/>
      <c r="K28" s="178"/>
      <c r="L28" s="178"/>
      <c r="M28" s="178"/>
      <c r="N28" s="175"/>
      <c r="O28" s="178"/>
      <c r="P28" s="178"/>
      <c r="Q28" s="178"/>
      <c r="R28" s="178"/>
      <c r="S28" s="175"/>
      <c r="T28" s="178"/>
      <c r="U28" s="178"/>
      <c r="V28" s="178"/>
      <c r="W28" s="178"/>
      <c r="X28" s="34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</row>
    <row r="29" spans="1:101" s="33" customFormat="1" ht="42" x14ac:dyDescent="0.25">
      <c r="A29" s="209"/>
      <c r="B29" s="210"/>
      <c r="C29" s="172"/>
      <c r="D29" s="213"/>
      <c r="E29" s="102" t="s">
        <v>112</v>
      </c>
      <c r="F29" s="130">
        <v>44</v>
      </c>
      <c r="G29" s="173"/>
      <c r="H29" s="172"/>
      <c r="I29" s="175"/>
      <c r="J29" s="178"/>
      <c r="K29" s="178"/>
      <c r="L29" s="178"/>
      <c r="M29" s="178"/>
      <c r="N29" s="175"/>
      <c r="O29" s="178"/>
      <c r="P29" s="178"/>
      <c r="Q29" s="178"/>
      <c r="R29" s="178"/>
      <c r="S29" s="175"/>
      <c r="T29" s="178"/>
      <c r="U29" s="178"/>
      <c r="V29" s="178"/>
      <c r="W29" s="178"/>
      <c r="X29" s="34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</row>
    <row r="30" spans="1:101" s="33" customFormat="1" ht="21" x14ac:dyDescent="0.25">
      <c r="A30" s="211"/>
      <c r="B30" s="212"/>
      <c r="C30" s="173"/>
      <c r="D30" s="173"/>
      <c r="E30" s="102" t="s">
        <v>108</v>
      </c>
      <c r="F30" s="128">
        <v>40</v>
      </c>
      <c r="G30" s="99" t="s">
        <v>121</v>
      </c>
      <c r="H30" s="173"/>
      <c r="I30" s="176"/>
      <c r="J30" s="179"/>
      <c r="K30" s="179"/>
      <c r="L30" s="179"/>
      <c r="M30" s="179"/>
      <c r="N30" s="176"/>
      <c r="O30" s="179"/>
      <c r="P30" s="179"/>
      <c r="Q30" s="179"/>
      <c r="R30" s="179"/>
      <c r="S30" s="176"/>
      <c r="T30" s="179"/>
      <c r="U30" s="179"/>
      <c r="V30" s="179"/>
      <c r="W30" s="179"/>
      <c r="X30" s="34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</row>
    <row r="31" spans="1:101" s="33" customFormat="1" ht="42" x14ac:dyDescent="0.25">
      <c r="A31" s="207" t="s">
        <v>42</v>
      </c>
      <c r="B31" s="208"/>
      <c r="C31" s="171" t="s">
        <v>101</v>
      </c>
      <c r="D31" s="303" t="s">
        <v>102</v>
      </c>
      <c r="E31" s="100" t="s">
        <v>111</v>
      </c>
      <c r="F31" s="128">
        <v>39</v>
      </c>
      <c r="G31" s="99" t="s">
        <v>137</v>
      </c>
      <c r="H31" s="171" t="s">
        <v>117</v>
      </c>
      <c r="I31" s="174"/>
      <c r="J31" s="177"/>
      <c r="K31" s="177"/>
      <c r="L31" s="177"/>
      <c r="M31" s="177"/>
      <c r="N31" s="174"/>
      <c r="O31" s="177"/>
      <c r="P31" s="177"/>
      <c r="Q31" s="177"/>
      <c r="R31" s="177"/>
      <c r="S31" s="174"/>
      <c r="T31" s="177"/>
      <c r="U31" s="177">
        <f>V31+W31</f>
        <v>40</v>
      </c>
      <c r="V31" s="177">
        <v>25</v>
      </c>
      <c r="W31" s="177">
        <v>15</v>
      </c>
      <c r="X31" s="34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</row>
    <row r="32" spans="1:101" s="33" customFormat="1" ht="21" x14ac:dyDescent="0.25">
      <c r="A32" s="209"/>
      <c r="B32" s="210"/>
      <c r="C32" s="172"/>
      <c r="D32" s="304"/>
      <c r="E32" s="100" t="s">
        <v>110</v>
      </c>
      <c r="F32" s="130">
        <v>39</v>
      </c>
      <c r="G32" s="171" t="s">
        <v>147</v>
      </c>
      <c r="H32" s="172"/>
      <c r="I32" s="175"/>
      <c r="J32" s="178"/>
      <c r="K32" s="178"/>
      <c r="L32" s="178"/>
      <c r="M32" s="178"/>
      <c r="N32" s="175"/>
      <c r="O32" s="178"/>
      <c r="P32" s="178"/>
      <c r="Q32" s="178"/>
      <c r="R32" s="178"/>
      <c r="S32" s="175"/>
      <c r="T32" s="178"/>
      <c r="U32" s="178"/>
      <c r="V32" s="178"/>
      <c r="W32" s="178"/>
      <c r="X32" s="34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</row>
    <row r="33" spans="1:101" s="33" customFormat="1" ht="42" x14ac:dyDescent="0.25">
      <c r="A33" s="209"/>
      <c r="B33" s="210"/>
      <c r="C33" s="172"/>
      <c r="D33" s="304"/>
      <c r="E33" s="102" t="s">
        <v>107</v>
      </c>
      <c r="F33" s="130">
        <v>44</v>
      </c>
      <c r="G33" s="173"/>
      <c r="H33" s="172"/>
      <c r="I33" s="175"/>
      <c r="J33" s="178"/>
      <c r="K33" s="178"/>
      <c r="L33" s="178"/>
      <c r="M33" s="178"/>
      <c r="N33" s="175"/>
      <c r="O33" s="178"/>
      <c r="P33" s="178"/>
      <c r="Q33" s="178"/>
      <c r="R33" s="178"/>
      <c r="S33" s="175"/>
      <c r="T33" s="178"/>
      <c r="U33" s="178"/>
      <c r="V33" s="178"/>
      <c r="W33" s="178"/>
      <c r="X33" s="34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</row>
    <row r="34" spans="1:101" s="33" customFormat="1" ht="21" x14ac:dyDescent="0.25">
      <c r="A34" s="211"/>
      <c r="B34" s="212"/>
      <c r="C34" s="173"/>
      <c r="D34" s="305"/>
      <c r="E34" s="102" t="s">
        <v>108</v>
      </c>
      <c r="F34" s="128">
        <v>40</v>
      </c>
      <c r="G34" s="102" t="s">
        <v>121</v>
      </c>
      <c r="H34" s="173"/>
      <c r="I34" s="176"/>
      <c r="J34" s="179"/>
      <c r="K34" s="179"/>
      <c r="L34" s="179"/>
      <c r="M34" s="179"/>
      <c r="N34" s="176"/>
      <c r="O34" s="179"/>
      <c r="P34" s="179"/>
      <c r="Q34" s="179"/>
      <c r="R34" s="179"/>
      <c r="S34" s="176"/>
      <c r="T34" s="179"/>
      <c r="U34" s="179"/>
      <c r="V34" s="179"/>
      <c r="W34" s="179"/>
      <c r="X34" s="34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</row>
    <row r="35" spans="1:101" s="33" customFormat="1" ht="63" x14ac:dyDescent="0.25">
      <c r="A35" s="207" t="s">
        <v>1</v>
      </c>
      <c r="B35" s="208"/>
      <c r="C35" s="171" t="s">
        <v>103</v>
      </c>
      <c r="D35" s="171" t="s">
        <v>104</v>
      </c>
      <c r="E35" s="99" t="s">
        <v>113</v>
      </c>
      <c r="F35" s="128">
        <v>39</v>
      </c>
      <c r="G35" s="99" t="s">
        <v>138</v>
      </c>
      <c r="H35" s="171" t="s">
        <v>117</v>
      </c>
      <c r="I35" s="174"/>
      <c r="J35" s="177"/>
      <c r="K35" s="177"/>
      <c r="L35" s="177"/>
      <c r="M35" s="177"/>
      <c r="N35" s="174"/>
      <c r="O35" s="177"/>
      <c r="P35" s="177"/>
      <c r="Q35" s="177"/>
      <c r="R35" s="177"/>
      <c r="S35" s="174">
        <v>20</v>
      </c>
      <c r="T35" s="177">
        <v>2</v>
      </c>
      <c r="U35" s="177">
        <f>V35+W35</f>
        <v>30</v>
      </c>
      <c r="V35" s="177">
        <v>15</v>
      </c>
      <c r="W35" s="177">
        <v>15</v>
      </c>
      <c r="X35" s="34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</row>
    <row r="36" spans="1:101" s="33" customFormat="1" ht="21" x14ac:dyDescent="0.25">
      <c r="A36" s="209"/>
      <c r="B36" s="210"/>
      <c r="C36" s="172"/>
      <c r="D36" s="172"/>
      <c r="E36" s="99" t="s">
        <v>114</v>
      </c>
      <c r="F36" s="128">
        <v>45</v>
      </c>
      <c r="G36" s="99" t="s">
        <v>149</v>
      </c>
      <c r="H36" s="172"/>
      <c r="I36" s="175"/>
      <c r="J36" s="178"/>
      <c r="K36" s="178"/>
      <c r="L36" s="178"/>
      <c r="M36" s="178"/>
      <c r="N36" s="175"/>
      <c r="O36" s="178"/>
      <c r="P36" s="178"/>
      <c r="Q36" s="178"/>
      <c r="R36" s="178"/>
      <c r="S36" s="175"/>
      <c r="T36" s="178"/>
      <c r="U36" s="178"/>
      <c r="V36" s="178"/>
      <c r="W36" s="178"/>
      <c r="X36" s="34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</row>
    <row r="37" spans="1:101" s="33" customFormat="1" ht="21" x14ac:dyDescent="0.25">
      <c r="A37" s="211"/>
      <c r="B37" s="212"/>
      <c r="C37" s="173"/>
      <c r="D37" s="173"/>
      <c r="E37" s="99" t="s">
        <v>108</v>
      </c>
      <c r="F37" s="128">
        <v>40</v>
      </c>
      <c r="G37" s="99" t="s">
        <v>121</v>
      </c>
      <c r="H37" s="173"/>
      <c r="I37" s="176"/>
      <c r="J37" s="179"/>
      <c r="K37" s="179"/>
      <c r="L37" s="179"/>
      <c r="M37" s="179"/>
      <c r="N37" s="176"/>
      <c r="O37" s="179"/>
      <c r="P37" s="179"/>
      <c r="Q37" s="179"/>
      <c r="R37" s="179"/>
      <c r="S37" s="176"/>
      <c r="T37" s="179"/>
      <c r="U37" s="179"/>
      <c r="V37" s="179"/>
      <c r="W37" s="179"/>
      <c r="X37" s="3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</row>
    <row r="38" spans="1:101" s="33" customFormat="1" ht="63" x14ac:dyDescent="0.25">
      <c r="A38" s="207" t="s">
        <v>0</v>
      </c>
      <c r="B38" s="208"/>
      <c r="C38" s="171" t="s">
        <v>105</v>
      </c>
      <c r="D38" s="171" t="s">
        <v>106</v>
      </c>
      <c r="E38" s="99" t="s">
        <v>113</v>
      </c>
      <c r="F38" s="128">
        <v>39</v>
      </c>
      <c r="G38" s="99" t="s">
        <v>138</v>
      </c>
      <c r="H38" s="171" t="s">
        <v>118</v>
      </c>
      <c r="I38" s="174">
        <v>45</v>
      </c>
      <c r="J38" s="177">
        <v>5</v>
      </c>
      <c r="K38" s="177">
        <f>L38+M38</f>
        <v>30</v>
      </c>
      <c r="L38" s="177">
        <v>15</v>
      </c>
      <c r="M38" s="177">
        <v>15</v>
      </c>
      <c r="N38" s="174"/>
      <c r="O38" s="177"/>
      <c r="P38" s="177"/>
      <c r="Q38" s="177"/>
      <c r="R38" s="177"/>
      <c r="S38" s="174"/>
      <c r="T38" s="177"/>
      <c r="U38" s="177"/>
      <c r="V38" s="177"/>
      <c r="W38" s="177"/>
      <c r="X38" s="35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</row>
    <row r="39" spans="1:101" s="33" customFormat="1" ht="21" x14ac:dyDescent="0.25">
      <c r="A39" s="209"/>
      <c r="B39" s="210"/>
      <c r="C39" s="172"/>
      <c r="D39" s="172"/>
      <c r="E39" s="99" t="s">
        <v>114</v>
      </c>
      <c r="F39" s="128">
        <v>45</v>
      </c>
      <c r="G39" s="99" t="s">
        <v>149</v>
      </c>
      <c r="H39" s="172"/>
      <c r="I39" s="175"/>
      <c r="J39" s="178"/>
      <c r="K39" s="178"/>
      <c r="L39" s="178"/>
      <c r="M39" s="178"/>
      <c r="N39" s="175"/>
      <c r="O39" s="178"/>
      <c r="P39" s="178"/>
      <c r="Q39" s="178"/>
      <c r="R39" s="178"/>
      <c r="S39" s="175"/>
      <c r="T39" s="178"/>
      <c r="U39" s="178"/>
      <c r="V39" s="178"/>
      <c r="W39" s="178"/>
      <c r="X39" s="35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</row>
    <row r="40" spans="1:101" s="33" customFormat="1" ht="21" x14ac:dyDescent="0.25">
      <c r="A40" s="211"/>
      <c r="B40" s="212"/>
      <c r="C40" s="173"/>
      <c r="D40" s="173"/>
      <c r="E40" s="99" t="s">
        <v>108</v>
      </c>
      <c r="F40" s="128">
        <v>40</v>
      </c>
      <c r="G40" s="99" t="s">
        <v>121</v>
      </c>
      <c r="H40" s="173"/>
      <c r="I40" s="176"/>
      <c r="J40" s="179"/>
      <c r="K40" s="179"/>
      <c r="L40" s="179"/>
      <c r="M40" s="179"/>
      <c r="N40" s="176"/>
      <c r="O40" s="179"/>
      <c r="P40" s="179"/>
      <c r="Q40" s="179"/>
      <c r="R40" s="179"/>
      <c r="S40" s="176"/>
      <c r="T40" s="179"/>
      <c r="U40" s="179"/>
      <c r="V40" s="179"/>
      <c r="W40" s="179"/>
      <c r="X40" s="35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</row>
    <row r="41" spans="1:101" s="28" customFormat="1" ht="21" x14ac:dyDescent="0.35">
      <c r="A41" s="221" t="s">
        <v>156</v>
      </c>
      <c r="B41" s="221"/>
      <c r="C41" s="221"/>
      <c r="D41" s="221"/>
      <c r="E41" s="221"/>
      <c r="F41" s="221"/>
      <c r="G41" s="221"/>
      <c r="H41" s="221"/>
      <c r="I41" s="90">
        <f>I42+I43</f>
        <v>18</v>
      </c>
      <c r="J41" s="90">
        <f t="shared" ref="J41:W41" si="3">J42+J43</f>
        <v>0</v>
      </c>
      <c r="K41" s="90">
        <f t="shared" si="3"/>
        <v>20</v>
      </c>
      <c r="L41" s="90">
        <f t="shared" si="3"/>
        <v>10</v>
      </c>
      <c r="M41" s="90">
        <f t="shared" si="3"/>
        <v>10</v>
      </c>
      <c r="N41" s="90">
        <f t="shared" si="3"/>
        <v>0</v>
      </c>
      <c r="O41" s="90">
        <f t="shared" si="3"/>
        <v>0</v>
      </c>
      <c r="P41" s="90">
        <f t="shared" si="3"/>
        <v>0</v>
      </c>
      <c r="Q41" s="90">
        <f t="shared" si="3"/>
        <v>0</v>
      </c>
      <c r="R41" s="90">
        <f t="shared" si="3"/>
        <v>0</v>
      </c>
      <c r="S41" s="90">
        <f t="shared" si="3"/>
        <v>0</v>
      </c>
      <c r="T41" s="90">
        <f t="shared" si="3"/>
        <v>0</v>
      </c>
      <c r="U41" s="90">
        <f t="shared" si="3"/>
        <v>0</v>
      </c>
      <c r="V41" s="90">
        <f t="shared" si="3"/>
        <v>0</v>
      </c>
      <c r="W41" s="90">
        <f t="shared" si="3"/>
        <v>0</v>
      </c>
      <c r="X41" s="36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</row>
    <row r="42" spans="1:101" s="33" customFormat="1" ht="42" x14ac:dyDescent="0.35">
      <c r="A42" s="162" t="s">
        <v>3</v>
      </c>
      <c r="B42" s="162"/>
      <c r="C42" s="99" t="s">
        <v>103</v>
      </c>
      <c r="D42" s="99" t="s">
        <v>157</v>
      </c>
      <c r="E42" s="99" t="s">
        <v>158</v>
      </c>
      <c r="F42" s="128">
        <v>70</v>
      </c>
      <c r="G42" s="128"/>
      <c r="H42" s="99" t="s">
        <v>158</v>
      </c>
      <c r="I42" s="103">
        <v>9</v>
      </c>
      <c r="J42" s="106"/>
      <c r="K42" s="106">
        <f>L42+M42</f>
        <v>10</v>
      </c>
      <c r="L42" s="106">
        <v>5</v>
      </c>
      <c r="M42" s="106">
        <v>5</v>
      </c>
      <c r="N42" s="38"/>
      <c r="O42" s="134"/>
      <c r="P42" s="134"/>
      <c r="Q42" s="134"/>
      <c r="R42" s="134"/>
      <c r="S42" s="38"/>
      <c r="T42" s="134"/>
      <c r="U42" s="134"/>
      <c r="V42" s="39"/>
      <c r="W42" s="39"/>
      <c r="X42" s="40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</row>
    <row r="43" spans="1:101" s="33" customFormat="1" ht="42" x14ac:dyDescent="0.35">
      <c r="A43" s="162" t="s">
        <v>3</v>
      </c>
      <c r="B43" s="162"/>
      <c r="C43" s="99" t="s">
        <v>103</v>
      </c>
      <c r="D43" s="99" t="s">
        <v>159</v>
      </c>
      <c r="E43" s="99" t="s">
        <v>160</v>
      </c>
      <c r="F43" s="128">
        <v>70</v>
      </c>
      <c r="G43" s="128"/>
      <c r="H43" s="99" t="s">
        <v>160</v>
      </c>
      <c r="I43" s="90">
        <v>9</v>
      </c>
      <c r="J43" s="132"/>
      <c r="K43" s="132">
        <f>L43+M43</f>
        <v>10</v>
      </c>
      <c r="L43" s="132">
        <v>5</v>
      </c>
      <c r="M43" s="132">
        <v>5</v>
      </c>
      <c r="N43" s="103"/>
      <c r="O43" s="106"/>
      <c r="P43" s="106"/>
      <c r="Q43" s="106"/>
      <c r="R43" s="106"/>
      <c r="S43" s="38"/>
      <c r="T43" s="134"/>
      <c r="U43" s="134"/>
      <c r="V43" s="39"/>
      <c r="W43" s="39"/>
      <c r="X43" s="40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</row>
    <row r="44" spans="1:101" s="33" customFormat="1" ht="21" x14ac:dyDescent="0.25">
      <c r="A44" s="241" t="s">
        <v>161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3"/>
      <c r="X44" s="41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</row>
    <row r="45" spans="1:101" s="28" customFormat="1" ht="21" x14ac:dyDescent="0.35">
      <c r="A45" s="240" t="s">
        <v>496</v>
      </c>
      <c r="B45" s="240"/>
      <c r="C45" s="240"/>
      <c r="D45" s="240"/>
      <c r="E45" s="240"/>
      <c r="F45" s="240"/>
      <c r="G45" s="240"/>
      <c r="H45" s="240"/>
      <c r="I45" s="90">
        <f t="shared" ref="I45:W45" si="4">I46+I67</f>
        <v>129</v>
      </c>
      <c r="J45" s="90">
        <f t="shared" si="4"/>
        <v>11</v>
      </c>
      <c r="K45" s="90">
        <f t="shared" si="4"/>
        <v>140</v>
      </c>
      <c r="L45" s="90">
        <f t="shared" si="4"/>
        <v>75</v>
      </c>
      <c r="M45" s="90">
        <f t="shared" si="4"/>
        <v>65</v>
      </c>
      <c r="N45" s="90">
        <f t="shared" si="4"/>
        <v>40</v>
      </c>
      <c r="O45" s="90">
        <f t="shared" si="4"/>
        <v>5</v>
      </c>
      <c r="P45" s="90">
        <f t="shared" si="4"/>
        <v>20</v>
      </c>
      <c r="Q45" s="90">
        <f t="shared" si="4"/>
        <v>10</v>
      </c>
      <c r="R45" s="90">
        <f t="shared" si="4"/>
        <v>10</v>
      </c>
      <c r="S45" s="90">
        <f t="shared" si="4"/>
        <v>0</v>
      </c>
      <c r="T45" s="90">
        <f t="shared" si="4"/>
        <v>0</v>
      </c>
      <c r="U45" s="90">
        <f t="shared" si="4"/>
        <v>0</v>
      </c>
      <c r="V45" s="90">
        <f t="shared" si="4"/>
        <v>0</v>
      </c>
      <c r="W45" s="90">
        <f t="shared" si="4"/>
        <v>0</v>
      </c>
      <c r="X45" s="36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</row>
    <row r="46" spans="1:101" s="28" customFormat="1" ht="21" x14ac:dyDescent="0.35">
      <c r="A46" s="240" t="s">
        <v>153</v>
      </c>
      <c r="B46" s="240"/>
      <c r="C46" s="240"/>
      <c r="D46" s="240"/>
      <c r="E46" s="240"/>
      <c r="F46" s="240"/>
      <c r="G46" s="240"/>
      <c r="H46" s="240"/>
      <c r="I46" s="90">
        <f>I47+I51+I55+I59+I63</f>
        <v>105</v>
      </c>
      <c r="J46" s="90">
        <f t="shared" ref="J46:W46" si="5">J47+J51+J55+J59+J63</f>
        <v>11</v>
      </c>
      <c r="K46" s="90">
        <f t="shared" si="5"/>
        <v>70</v>
      </c>
      <c r="L46" s="90">
        <f t="shared" si="5"/>
        <v>40</v>
      </c>
      <c r="M46" s="90">
        <f t="shared" si="5"/>
        <v>30</v>
      </c>
      <c r="N46" s="90">
        <f t="shared" si="5"/>
        <v>40</v>
      </c>
      <c r="O46" s="90">
        <f t="shared" si="5"/>
        <v>5</v>
      </c>
      <c r="P46" s="90">
        <f t="shared" si="5"/>
        <v>20</v>
      </c>
      <c r="Q46" s="90">
        <f t="shared" si="5"/>
        <v>10</v>
      </c>
      <c r="R46" s="90">
        <f t="shared" si="5"/>
        <v>10</v>
      </c>
      <c r="S46" s="90">
        <f t="shared" si="5"/>
        <v>0</v>
      </c>
      <c r="T46" s="90">
        <f t="shared" si="5"/>
        <v>0</v>
      </c>
      <c r="U46" s="90">
        <f t="shared" si="5"/>
        <v>0</v>
      </c>
      <c r="V46" s="90">
        <f t="shared" si="5"/>
        <v>0</v>
      </c>
      <c r="W46" s="90">
        <f t="shared" si="5"/>
        <v>0</v>
      </c>
      <c r="X46" s="36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</row>
    <row r="47" spans="1:101" s="33" customFormat="1" ht="63" x14ac:dyDescent="0.35">
      <c r="A47" s="195" t="s">
        <v>38</v>
      </c>
      <c r="B47" s="196"/>
      <c r="C47" s="260" t="s">
        <v>162</v>
      </c>
      <c r="D47" s="263" t="s">
        <v>171</v>
      </c>
      <c r="E47" s="91" t="s">
        <v>170</v>
      </c>
      <c r="F47" s="128">
        <v>39</v>
      </c>
      <c r="G47" s="99" t="s">
        <v>138</v>
      </c>
      <c r="H47" s="171" t="s">
        <v>117</v>
      </c>
      <c r="I47" s="174">
        <v>30</v>
      </c>
      <c r="J47" s="177">
        <v>3</v>
      </c>
      <c r="K47" s="177">
        <f>L47+M47</f>
        <v>20</v>
      </c>
      <c r="L47" s="177">
        <v>10</v>
      </c>
      <c r="M47" s="177">
        <v>10</v>
      </c>
      <c r="N47" s="300"/>
      <c r="O47" s="295"/>
      <c r="P47" s="295"/>
      <c r="Q47" s="295"/>
      <c r="R47" s="295"/>
      <c r="S47" s="300"/>
      <c r="T47" s="295"/>
      <c r="U47" s="295"/>
      <c r="V47" s="218"/>
      <c r="W47" s="218"/>
      <c r="X47" s="31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</row>
    <row r="48" spans="1:101" s="33" customFormat="1" ht="42" x14ac:dyDescent="0.35">
      <c r="A48" s="197"/>
      <c r="B48" s="198"/>
      <c r="C48" s="261"/>
      <c r="D48" s="264"/>
      <c r="E48" s="126" t="s">
        <v>172</v>
      </c>
      <c r="F48" s="130">
        <v>44</v>
      </c>
      <c r="G48" s="171" t="s">
        <v>179</v>
      </c>
      <c r="H48" s="172"/>
      <c r="I48" s="175"/>
      <c r="J48" s="178"/>
      <c r="K48" s="178"/>
      <c r="L48" s="178"/>
      <c r="M48" s="178"/>
      <c r="N48" s="301"/>
      <c r="O48" s="296"/>
      <c r="P48" s="296"/>
      <c r="Q48" s="296"/>
      <c r="R48" s="296"/>
      <c r="S48" s="301"/>
      <c r="T48" s="296"/>
      <c r="U48" s="296"/>
      <c r="V48" s="219"/>
      <c r="W48" s="219"/>
      <c r="X48" s="31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</row>
    <row r="49" spans="1:101" s="33" customFormat="1" ht="21" x14ac:dyDescent="0.35">
      <c r="A49" s="197"/>
      <c r="B49" s="198"/>
      <c r="C49" s="261"/>
      <c r="D49" s="264"/>
      <c r="E49" s="127" t="s">
        <v>95</v>
      </c>
      <c r="F49" s="130">
        <v>39</v>
      </c>
      <c r="G49" s="173"/>
      <c r="H49" s="172"/>
      <c r="I49" s="175"/>
      <c r="J49" s="178"/>
      <c r="K49" s="178"/>
      <c r="L49" s="178"/>
      <c r="M49" s="178"/>
      <c r="N49" s="301"/>
      <c r="O49" s="296"/>
      <c r="P49" s="296"/>
      <c r="Q49" s="296"/>
      <c r="R49" s="296"/>
      <c r="S49" s="301"/>
      <c r="T49" s="296"/>
      <c r="U49" s="296"/>
      <c r="V49" s="219"/>
      <c r="W49" s="219"/>
      <c r="X49" s="31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</row>
    <row r="50" spans="1:101" s="33" customFormat="1" ht="21" x14ac:dyDescent="0.35">
      <c r="A50" s="199"/>
      <c r="B50" s="200"/>
      <c r="C50" s="262"/>
      <c r="D50" s="265"/>
      <c r="E50" s="42" t="s">
        <v>108</v>
      </c>
      <c r="F50" s="128">
        <v>40</v>
      </c>
      <c r="G50" s="99" t="s">
        <v>108</v>
      </c>
      <c r="H50" s="173"/>
      <c r="I50" s="176"/>
      <c r="J50" s="179"/>
      <c r="K50" s="179"/>
      <c r="L50" s="179"/>
      <c r="M50" s="179"/>
      <c r="N50" s="302"/>
      <c r="O50" s="297"/>
      <c r="P50" s="297"/>
      <c r="Q50" s="297"/>
      <c r="R50" s="297"/>
      <c r="S50" s="302"/>
      <c r="T50" s="297"/>
      <c r="U50" s="297"/>
      <c r="V50" s="220"/>
      <c r="W50" s="220"/>
      <c r="X50" s="31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</row>
    <row r="51" spans="1:101" s="33" customFormat="1" ht="21" x14ac:dyDescent="0.35">
      <c r="A51" s="207" t="s">
        <v>44</v>
      </c>
      <c r="B51" s="208"/>
      <c r="C51" s="171" t="s">
        <v>163</v>
      </c>
      <c r="D51" s="163" t="s">
        <v>165</v>
      </c>
      <c r="E51" s="100" t="s">
        <v>167</v>
      </c>
      <c r="F51" s="130">
        <v>39</v>
      </c>
      <c r="G51" s="171" t="s">
        <v>176</v>
      </c>
      <c r="H51" s="171" t="s">
        <v>118</v>
      </c>
      <c r="I51" s="174">
        <v>50</v>
      </c>
      <c r="J51" s="177">
        <v>5</v>
      </c>
      <c r="K51" s="177">
        <f>L51+M51</f>
        <v>20</v>
      </c>
      <c r="L51" s="177">
        <v>10</v>
      </c>
      <c r="M51" s="177">
        <v>10</v>
      </c>
      <c r="N51" s="174"/>
      <c r="O51" s="177"/>
      <c r="P51" s="177"/>
      <c r="Q51" s="177"/>
      <c r="R51" s="177"/>
      <c r="S51" s="174"/>
      <c r="T51" s="177"/>
      <c r="U51" s="177"/>
      <c r="V51" s="218"/>
      <c r="W51" s="218"/>
      <c r="X51" s="31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</row>
    <row r="52" spans="1:101" s="33" customFormat="1" ht="42" x14ac:dyDescent="0.35">
      <c r="A52" s="209"/>
      <c r="B52" s="210"/>
      <c r="C52" s="172"/>
      <c r="D52" s="213"/>
      <c r="E52" s="102" t="s">
        <v>166</v>
      </c>
      <c r="F52" s="130">
        <v>44</v>
      </c>
      <c r="G52" s="173"/>
      <c r="H52" s="172"/>
      <c r="I52" s="175"/>
      <c r="J52" s="178"/>
      <c r="K52" s="178"/>
      <c r="L52" s="178"/>
      <c r="M52" s="178"/>
      <c r="N52" s="175"/>
      <c r="O52" s="178"/>
      <c r="P52" s="178"/>
      <c r="Q52" s="178"/>
      <c r="R52" s="178"/>
      <c r="S52" s="175"/>
      <c r="T52" s="178"/>
      <c r="U52" s="178"/>
      <c r="V52" s="219"/>
      <c r="W52" s="219"/>
      <c r="X52" s="31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</row>
    <row r="53" spans="1:101" s="33" customFormat="1" ht="63" x14ac:dyDescent="0.35">
      <c r="A53" s="209"/>
      <c r="B53" s="210"/>
      <c r="C53" s="172"/>
      <c r="D53" s="213"/>
      <c r="E53" s="102" t="s">
        <v>168</v>
      </c>
      <c r="F53" s="130">
        <v>39</v>
      </c>
      <c r="G53" s="99" t="s">
        <v>139</v>
      </c>
      <c r="H53" s="172"/>
      <c r="I53" s="175"/>
      <c r="J53" s="178"/>
      <c r="K53" s="178"/>
      <c r="L53" s="178"/>
      <c r="M53" s="178"/>
      <c r="N53" s="175"/>
      <c r="O53" s="178"/>
      <c r="P53" s="178"/>
      <c r="Q53" s="178"/>
      <c r="R53" s="178"/>
      <c r="S53" s="175"/>
      <c r="T53" s="178"/>
      <c r="U53" s="178"/>
      <c r="V53" s="219"/>
      <c r="W53" s="219"/>
      <c r="X53" s="31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</row>
    <row r="54" spans="1:101" s="33" customFormat="1" ht="21" x14ac:dyDescent="0.35">
      <c r="A54" s="209"/>
      <c r="B54" s="210"/>
      <c r="C54" s="172"/>
      <c r="D54" s="173"/>
      <c r="E54" s="101" t="s">
        <v>121</v>
      </c>
      <c r="F54" s="128">
        <v>40</v>
      </c>
      <c r="G54" s="99" t="s">
        <v>121</v>
      </c>
      <c r="H54" s="173"/>
      <c r="I54" s="176"/>
      <c r="J54" s="179"/>
      <c r="K54" s="179"/>
      <c r="L54" s="179"/>
      <c r="M54" s="179"/>
      <c r="N54" s="176"/>
      <c r="O54" s="179"/>
      <c r="P54" s="179"/>
      <c r="Q54" s="179"/>
      <c r="R54" s="179"/>
      <c r="S54" s="176"/>
      <c r="T54" s="179"/>
      <c r="U54" s="179"/>
      <c r="V54" s="220"/>
      <c r="W54" s="220"/>
      <c r="X54" s="31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</row>
    <row r="55" spans="1:101" s="33" customFormat="1" ht="21" x14ac:dyDescent="0.35">
      <c r="A55" s="226" t="s">
        <v>44</v>
      </c>
      <c r="B55" s="227"/>
      <c r="C55" s="171" t="s">
        <v>163</v>
      </c>
      <c r="D55" s="163" t="s">
        <v>164</v>
      </c>
      <c r="E55" s="100" t="s">
        <v>167</v>
      </c>
      <c r="F55" s="130">
        <v>39</v>
      </c>
      <c r="G55" s="171" t="s">
        <v>176</v>
      </c>
      <c r="H55" s="171" t="s">
        <v>118</v>
      </c>
      <c r="I55" s="174"/>
      <c r="J55" s="177"/>
      <c r="K55" s="177"/>
      <c r="L55" s="177"/>
      <c r="M55" s="177"/>
      <c r="N55" s="174">
        <v>18</v>
      </c>
      <c r="O55" s="177">
        <v>2</v>
      </c>
      <c r="P55" s="177">
        <f>Q55+R55</f>
        <v>10</v>
      </c>
      <c r="Q55" s="177">
        <v>5</v>
      </c>
      <c r="R55" s="177">
        <v>5</v>
      </c>
      <c r="S55" s="174"/>
      <c r="T55" s="177"/>
      <c r="U55" s="177"/>
      <c r="V55" s="218"/>
      <c r="W55" s="218"/>
      <c r="X55" s="31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</row>
    <row r="56" spans="1:101" s="33" customFormat="1" ht="42" x14ac:dyDescent="0.35">
      <c r="A56" s="228"/>
      <c r="B56" s="229"/>
      <c r="C56" s="172"/>
      <c r="D56" s="213"/>
      <c r="E56" s="102" t="s">
        <v>166</v>
      </c>
      <c r="F56" s="130">
        <v>44</v>
      </c>
      <c r="G56" s="173"/>
      <c r="H56" s="172"/>
      <c r="I56" s="175"/>
      <c r="J56" s="178"/>
      <c r="K56" s="178"/>
      <c r="L56" s="178"/>
      <c r="M56" s="178"/>
      <c r="N56" s="175"/>
      <c r="O56" s="178"/>
      <c r="P56" s="178"/>
      <c r="Q56" s="178"/>
      <c r="R56" s="178"/>
      <c r="S56" s="175"/>
      <c r="T56" s="178"/>
      <c r="U56" s="178"/>
      <c r="V56" s="219"/>
      <c r="W56" s="219"/>
      <c r="X56" s="31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</row>
    <row r="57" spans="1:101" s="33" customFormat="1" ht="63" x14ac:dyDescent="0.35">
      <c r="A57" s="228"/>
      <c r="B57" s="229"/>
      <c r="C57" s="172"/>
      <c r="D57" s="172"/>
      <c r="E57" s="102" t="s">
        <v>168</v>
      </c>
      <c r="F57" s="130">
        <v>39</v>
      </c>
      <c r="G57" s="99" t="s">
        <v>139</v>
      </c>
      <c r="H57" s="172"/>
      <c r="I57" s="175"/>
      <c r="J57" s="178"/>
      <c r="K57" s="178"/>
      <c r="L57" s="178"/>
      <c r="M57" s="178"/>
      <c r="N57" s="175"/>
      <c r="O57" s="178"/>
      <c r="P57" s="178"/>
      <c r="Q57" s="178"/>
      <c r="R57" s="178"/>
      <c r="S57" s="175"/>
      <c r="T57" s="178"/>
      <c r="U57" s="178"/>
      <c r="V57" s="219"/>
      <c r="W57" s="219"/>
      <c r="X57" s="31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</row>
    <row r="58" spans="1:101" s="33" customFormat="1" ht="21" x14ac:dyDescent="0.35">
      <c r="A58" s="230"/>
      <c r="B58" s="231"/>
      <c r="C58" s="173"/>
      <c r="D58" s="173"/>
      <c r="E58" s="101" t="s">
        <v>121</v>
      </c>
      <c r="F58" s="128">
        <v>40</v>
      </c>
      <c r="G58" s="99" t="s">
        <v>121</v>
      </c>
      <c r="H58" s="173"/>
      <c r="I58" s="176"/>
      <c r="J58" s="179"/>
      <c r="K58" s="179"/>
      <c r="L58" s="179"/>
      <c r="M58" s="179"/>
      <c r="N58" s="176"/>
      <c r="O58" s="179"/>
      <c r="P58" s="179"/>
      <c r="Q58" s="179"/>
      <c r="R58" s="179"/>
      <c r="S58" s="176"/>
      <c r="T58" s="179"/>
      <c r="U58" s="179"/>
      <c r="V58" s="220"/>
      <c r="W58" s="220"/>
      <c r="X58" s="3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</row>
    <row r="59" spans="1:101" s="33" customFormat="1" ht="21" x14ac:dyDescent="0.35">
      <c r="A59" s="195" t="s">
        <v>45</v>
      </c>
      <c r="B59" s="196"/>
      <c r="C59" s="171" t="s">
        <v>173</v>
      </c>
      <c r="D59" s="163" t="s">
        <v>174</v>
      </c>
      <c r="E59" s="100" t="s">
        <v>167</v>
      </c>
      <c r="F59" s="130">
        <v>39</v>
      </c>
      <c r="G59" s="171" t="s">
        <v>176</v>
      </c>
      <c r="H59" s="171" t="s">
        <v>118</v>
      </c>
      <c r="I59" s="174">
        <v>25</v>
      </c>
      <c r="J59" s="177">
        <v>3</v>
      </c>
      <c r="K59" s="177">
        <f>L59+M59</f>
        <v>10</v>
      </c>
      <c r="L59" s="177">
        <v>5</v>
      </c>
      <c r="M59" s="177">
        <v>5</v>
      </c>
      <c r="N59" s="174">
        <v>22</v>
      </c>
      <c r="O59" s="177">
        <v>3</v>
      </c>
      <c r="P59" s="177">
        <f>Q59+R59</f>
        <v>10</v>
      </c>
      <c r="Q59" s="177">
        <v>5</v>
      </c>
      <c r="R59" s="177">
        <v>5</v>
      </c>
      <c r="S59" s="174"/>
      <c r="T59" s="177"/>
      <c r="U59" s="177"/>
      <c r="V59" s="218"/>
      <c r="W59" s="218"/>
      <c r="X59" s="31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</row>
    <row r="60" spans="1:101" s="33" customFormat="1" ht="42" x14ac:dyDescent="0.35">
      <c r="A60" s="197"/>
      <c r="B60" s="198"/>
      <c r="C60" s="172"/>
      <c r="D60" s="213"/>
      <c r="E60" s="102" t="s">
        <v>166</v>
      </c>
      <c r="F60" s="130">
        <v>44</v>
      </c>
      <c r="G60" s="173"/>
      <c r="H60" s="172"/>
      <c r="I60" s="175"/>
      <c r="J60" s="178"/>
      <c r="K60" s="178"/>
      <c r="L60" s="178"/>
      <c r="M60" s="178"/>
      <c r="N60" s="175"/>
      <c r="O60" s="178"/>
      <c r="P60" s="178"/>
      <c r="Q60" s="178"/>
      <c r="R60" s="178"/>
      <c r="S60" s="175"/>
      <c r="T60" s="178"/>
      <c r="U60" s="178"/>
      <c r="V60" s="219"/>
      <c r="W60" s="219"/>
      <c r="X60" s="31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</row>
    <row r="61" spans="1:101" s="33" customFormat="1" ht="63" x14ac:dyDescent="0.35">
      <c r="A61" s="197"/>
      <c r="B61" s="198"/>
      <c r="C61" s="172"/>
      <c r="D61" s="213"/>
      <c r="E61" s="101" t="s">
        <v>169</v>
      </c>
      <c r="F61" s="130">
        <v>39</v>
      </c>
      <c r="G61" s="99" t="s">
        <v>139</v>
      </c>
      <c r="H61" s="172"/>
      <c r="I61" s="175"/>
      <c r="J61" s="178"/>
      <c r="K61" s="178"/>
      <c r="L61" s="178"/>
      <c r="M61" s="178"/>
      <c r="N61" s="175"/>
      <c r="O61" s="178"/>
      <c r="P61" s="178"/>
      <c r="Q61" s="178"/>
      <c r="R61" s="178"/>
      <c r="S61" s="175"/>
      <c r="T61" s="178"/>
      <c r="U61" s="178"/>
      <c r="V61" s="219"/>
      <c r="W61" s="219"/>
      <c r="X61" s="31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</row>
    <row r="62" spans="1:101" s="33" customFormat="1" ht="21" x14ac:dyDescent="0.35">
      <c r="A62" s="199"/>
      <c r="B62" s="200"/>
      <c r="C62" s="173"/>
      <c r="D62" s="173"/>
      <c r="E62" s="100" t="s">
        <v>121</v>
      </c>
      <c r="F62" s="128">
        <v>40</v>
      </c>
      <c r="G62" s="99" t="s">
        <v>121</v>
      </c>
      <c r="H62" s="173"/>
      <c r="I62" s="176"/>
      <c r="J62" s="179"/>
      <c r="K62" s="179"/>
      <c r="L62" s="179"/>
      <c r="M62" s="179"/>
      <c r="N62" s="176"/>
      <c r="O62" s="179"/>
      <c r="P62" s="179"/>
      <c r="Q62" s="179"/>
      <c r="R62" s="179"/>
      <c r="S62" s="176"/>
      <c r="T62" s="179"/>
      <c r="U62" s="179"/>
      <c r="V62" s="220"/>
      <c r="W62" s="220"/>
      <c r="X62" s="31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</row>
    <row r="63" spans="1:101" s="33" customFormat="1" ht="21" x14ac:dyDescent="0.35">
      <c r="A63" s="226" t="s">
        <v>80</v>
      </c>
      <c r="B63" s="227"/>
      <c r="C63" s="171" t="s">
        <v>175</v>
      </c>
      <c r="D63" s="163"/>
      <c r="E63" s="100" t="s">
        <v>167</v>
      </c>
      <c r="F63" s="130">
        <v>39</v>
      </c>
      <c r="G63" s="171" t="s">
        <v>176</v>
      </c>
      <c r="H63" s="171" t="s">
        <v>118</v>
      </c>
      <c r="I63" s="174"/>
      <c r="J63" s="177"/>
      <c r="K63" s="177">
        <f>L63+M63</f>
        <v>20</v>
      </c>
      <c r="L63" s="177">
        <v>15</v>
      </c>
      <c r="M63" s="177">
        <v>5</v>
      </c>
      <c r="N63" s="174"/>
      <c r="O63" s="177"/>
      <c r="P63" s="177"/>
      <c r="Q63" s="177"/>
      <c r="R63" s="177"/>
      <c r="S63" s="174"/>
      <c r="T63" s="177"/>
      <c r="U63" s="177"/>
      <c r="V63" s="218"/>
      <c r="W63" s="218"/>
      <c r="X63" s="31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</row>
    <row r="64" spans="1:101" s="33" customFormat="1" ht="42" x14ac:dyDescent="0.35">
      <c r="A64" s="228"/>
      <c r="B64" s="229"/>
      <c r="C64" s="172"/>
      <c r="D64" s="213"/>
      <c r="E64" s="102" t="s">
        <v>166</v>
      </c>
      <c r="F64" s="130">
        <v>44</v>
      </c>
      <c r="G64" s="173"/>
      <c r="H64" s="172"/>
      <c r="I64" s="175"/>
      <c r="J64" s="178"/>
      <c r="K64" s="178"/>
      <c r="L64" s="178"/>
      <c r="M64" s="178"/>
      <c r="N64" s="175"/>
      <c r="O64" s="178"/>
      <c r="P64" s="178"/>
      <c r="Q64" s="178"/>
      <c r="R64" s="178"/>
      <c r="S64" s="175"/>
      <c r="T64" s="178"/>
      <c r="U64" s="178"/>
      <c r="V64" s="219"/>
      <c r="W64" s="219"/>
      <c r="X64" s="31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</row>
    <row r="65" spans="1:101" s="33" customFormat="1" ht="63" x14ac:dyDescent="0.35">
      <c r="A65" s="228"/>
      <c r="B65" s="229"/>
      <c r="C65" s="172"/>
      <c r="D65" s="172"/>
      <c r="E65" s="102" t="s">
        <v>169</v>
      </c>
      <c r="F65" s="128">
        <v>39</v>
      </c>
      <c r="G65" s="99" t="s">
        <v>139</v>
      </c>
      <c r="H65" s="172"/>
      <c r="I65" s="175"/>
      <c r="J65" s="178"/>
      <c r="K65" s="178"/>
      <c r="L65" s="178"/>
      <c r="M65" s="178"/>
      <c r="N65" s="175"/>
      <c r="O65" s="178"/>
      <c r="P65" s="178"/>
      <c r="Q65" s="178"/>
      <c r="R65" s="178"/>
      <c r="S65" s="175"/>
      <c r="T65" s="178"/>
      <c r="U65" s="178"/>
      <c r="V65" s="219"/>
      <c r="W65" s="219"/>
      <c r="X65" s="31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</row>
    <row r="66" spans="1:101" s="33" customFormat="1" ht="21" x14ac:dyDescent="0.35">
      <c r="A66" s="230"/>
      <c r="B66" s="231"/>
      <c r="C66" s="173"/>
      <c r="D66" s="173"/>
      <c r="E66" s="99" t="s">
        <v>121</v>
      </c>
      <c r="F66" s="128">
        <v>40</v>
      </c>
      <c r="G66" s="99" t="s">
        <v>121</v>
      </c>
      <c r="H66" s="173"/>
      <c r="I66" s="176"/>
      <c r="J66" s="179"/>
      <c r="K66" s="179"/>
      <c r="L66" s="179"/>
      <c r="M66" s="179"/>
      <c r="N66" s="176"/>
      <c r="O66" s="179"/>
      <c r="P66" s="179"/>
      <c r="Q66" s="179"/>
      <c r="R66" s="179"/>
      <c r="S66" s="176"/>
      <c r="T66" s="179"/>
      <c r="U66" s="179"/>
      <c r="V66" s="220"/>
      <c r="W66" s="220"/>
      <c r="X66" s="31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</row>
    <row r="67" spans="1:101" s="28" customFormat="1" ht="21" x14ac:dyDescent="0.35">
      <c r="A67" s="240" t="s">
        <v>156</v>
      </c>
      <c r="B67" s="240"/>
      <c r="C67" s="240"/>
      <c r="D67" s="240"/>
      <c r="E67" s="240"/>
      <c r="F67" s="240"/>
      <c r="G67" s="240"/>
      <c r="H67" s="240"/>
      <c r="I67" s="90">
        <f>I68+I69+I70+I71+I73</f>
        <v>24</v>
      </c>
      <c r="J67" s="90">
        <f t="shared" ref="J67:W67" si="6">J68+J69+J70+J71+J73</f>
        <v>0</v>
      </c>
      <c r="K67" s="90">
        <f t="shared" si="6"/>
        <v>70</v>
      </c>
      <c r="L67" s="90">
        <f t="shared" si="6"/>
        <v>35</v>
      </c>
      <c r="M67" s="90">
        <f t="shared" si="6"/>
        <v>35</v>
      </c>
      <c r="N67" s="90">
        <f t="shared" si="6"/>
        <v>0</v>
      </c>
      <c r="O67" s="90">
        <f t="shared" si="6"/>
        <v>0</v>
      </c>
      <c r="P67" s="90">
        <f t="shared" si="6"/>
        <v>0</v>
      </c>
      <c r="Q67" s="90">
        <f t="shared" si="6"/>
        <v>0</v>
      </c>
      <c r="R67" s="90">
        <f t="shared" si="6"/>
        <v>0</v>
      </c>
      <c r="S67" s="90">
        <f t="shared" si="6"/>
        <v>0</v>
      </c>
      <c r="T67" s="90">
        <f t="shared" si="6"/>
        <v>0</v>
      </c>
      <c r="U67" s="90">
        <f t="shared" si="6"/>
        <v>0</v>
      </c>
      <c r="V67" s="90">
        <f t="shared" si="6"/>
        <v>0</v>
      </c>
      <c r="W67" s="90">
        <f t="shared" si="6"/>
        <v>0</v>
      </c>
      <c r="X67" s="36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</row>
    <row r="68" spans="1:101" s="33" customFormat="1" ht="42" x14ac:dyDescent="0.25">
      <c r="A68" s="168" t="s">
        <v>69</v>
      </c>
      <c r="B68" s="170"/>
      <c r="C68" s="43" t="s">
        <v>162</v>
      </c>
      <c r="D68" s="43" t="s">
        <v>180</v>
      </c>
      <c r="E68" s="43" t="s">
        <v>185</v>
      </c>
      <c r="F68" s="128">
        <v>70</v>
      </c>
      <c r="G68" s="128"/>
      <c r="H68" s="43" t="s">
        <v>185</v>
      </c>
      <c r="I68" s="90"/>
      <c r="J68" s="134"/>
      <c r="K68" s="132">
        <f>L68+M68</f>
        <v>20</v>
      </c>
      <c r="L68" s="132">
        <v>10</v>
      </c>
      <c r="M68" s="132">
        <v>10</v>
      </c>
      <c r="N68" s="38"/>
      <c r="O68" s="134"/>
      <c r="P68" s="134"/>
      <c r="Q68" s="134"/>
      <c r="R68" s="134"/>
      <c r="S68" s="38"/>
      <c r="T68" s="134"/>
      <c r="U68" s="134"/>
      <c r="V68" s="134"/>
      <c r="W68" s="134"/>
      <c r="X68" s="44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</row>
    <row r="69" spans="1:101" s="33" customFormat="1" ht="42" x14ac:dyDescent="0.25">
      <c r="A69" s="168" t="s">
        <v>46</v>
      </c>
      <c r="B69" s="170"/>
      <c r="C69" s="99" t="s">
        <v>163</v>
      </c>
      <c r="D69" s="43" t="s">
        <v>181</v>
      </c>
      <c r="E69" s="99" t="s">
        <v>177</v>
      </c>
      <c r="F69" s="128">
        <v>70</v>
      </c>
      <c r="G69" s="128"/>
      <c r="H69" s="99" t="s">
        <v>177</v>
      </c>
      <c r="I69" s="90">
        <v>7</v>
      </c>
      <c r="J69" s="134"/>
      <c r="K69" s="132">
        <f>L69+M69</f>
        <v>10</v>
      </c>
      <c r="L69" s="132">
        <v>5</v>
      </c>
      <c r="M69" s="132">
        <v>5</v>
      </c>
      <c r="N69" s="38"/>
      <c r="O69" s="134"/>
      <c r="P69" s="134"/>
      <c r="Q69" s="134"/>
      <c r="R69" s="134"/>
      <c r="S69" s="38"/>
      <c r="T69" s="134"/>
      <c r="U69" s="134"/>
      <c r="V69" s="134"/>
      <c r="W69" s="134"/>
      <c r="X69" s="44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</row>
    <row r="70" spans="1:101" s="33" customFormat="1" ht="42" x14ac:dyDescent="0.35">
      <c r="A70" s="168" t="s">
        <v>46</v>
      </c>
      <c r="B70" s="170"/>
      <c r="C70" s="99" t="s">
        <v>163</v>
      </c>
      <c r="D70" s="99" t="s">
        <v>182</v>
      </c>
      <c r="E70" s="99" t="s">
        <v>177</v>
      </c>
      <c r="F70" s="128">
        <v>70</v>
      </c>
      <c r="G70" s="128"/>
      <c r="H70" s="99" t="s">
        <v>177</v>
      </c>
      <c r="I70" s="90">
        <v>8</v>
      </c>
      <c r="J70" s="132"/>
      <c r="K70" s="132">
        <f>L70+M70</f>
        <v>10</v>
      </c>
      <c r="L70" s="132">
        <v>5</v>
      </c>
      <c r="M70" s="132">
        <v>5</v>
      </c>
      <c r="N70" s="90"/>
      <c r="O70" s="132"/>
      <c r="P70" s="132"/>
      <c r="Q70" s="132"/>
      <c r="R70" s="132"/>
      <c r="S70" s="38"/>
      <c r="T70" s="134"/>
      <c r="U70" s="134"/>
      <c r="V70" s="39"/>
      <c r="W70" s="39"/>
      <c r="X70" s="45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</row>
    <row r="71" spans="1:101" s="33" customFormat="1" ht="63" x14ac:dyDescent="0.35">
      <c r="A71" s="168" t="s">
        <v>70</v>
      </c>
      <c r="B71" s="170"/>
      <c r="C71" s="99" t="s">
        <v>175</v>
      </c>
      <c r="D71" s="99" t="s">
        <v>184</v>
      </c>
      <c r="E71" s="99" t="s">
        <v>184</v>
      </c>
      <c r="F71" s="128">
        <v>70</v>
      </c>
      <c r="G71" s="128"/>
      <c r="H71" s="99" t="s">
        <v>184</v>
      </c>
      <c r="I71" s="90"/>
      <c r="J71" s="132"/>
      <c r="K71" s="132">
        <f>L71+M71</f>
        <v>20</v>
      </c>
      <c r="L71" s="132">
        <v>10</v>
      </c>
      <c r="M71" s="132">
        <v>10</v>
      </c>
      <c r="N71" s="38"/>
      <c r="O71" s="134"/>
      <c r="P71" s="134"/>
      <c r="Q71" s="134"/>
      <c r="R71" s="134"/>
      <c r="S71" s="38"/>
      <c r="T71" s="134"/>
      <c r="U71" s="134"/>
      <c r="V71" s="39"/>
      <c r="W71" s="39"/>
      <c r="X71" s="40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</row>
    <row r="72" spans="1:101" s="33" customFormat="1" ht="42" x14ac:dyDescent="0.35">
      <c r="A72" s="294" t="s">
        <v>3</v>
      </c>
      <c r="B72" s="294"/>
      <c r="C72" s="140" t="s">
        <v>103</v>
      </c>
      <c r="D72" s="100" t="s">
        <v>159</v>
      </c>
      <c r="E72" s="100" t="s">
        <v>497</v>
      </c>
      <c r="F72" s="128"/>
      <c r="G72" s="111"/>
      <c r="H72" s="139" t="s">
        <v>497</v>
      </c>
      <c r="I72" s="103"/>
      <c r="J72" s="106"/>
      <c r="K72" s="106"/>
      <c r="L72" s="106"/>
      <c r="M72" s="106"/>
      <c r="N72" s="46"/>
      <c r="O72" s="47"/>
      <c r="P72" s="47"/>
      <c r="Q72" s="47"/>
      <c r="R72" s="47"/>
      <c r="S72" s="46"/>
      <c r="T72" s="47"/>
      <c r="U72" s="47"/>
      <c r="V72" s="48"/>
      <c r="W72" s="48"/>
      <c r="X72" s="40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</row>
    <row r="73" spans="1:101" s="49" customFormat="1" ht="42" x14ac:dyDescent="0.35">
      <c r="A73" s="162" t="s">
        <v>3</v>
      </c>
      <c r="B73" s="162"/>
      <c r="C73" s="99" t="s">
        <v>103</v>
      </c>
      <c r="D73" s="99" t="s">
        <v>183</v>
      </c>
      <c r="E73" s="99" t="s">
        <v>186</v>
      </c>
      <c r="F73" s="128">
        <v>70</v>
      </c>
      <c r="G73" s="128"/>
      <c r="H73" s="99" t="s">
        <v>186</v>
      </c>
      <c r="I73" s="90">
        <v>9</v>
      </c>
      <c r="J73" s="132"/>
      <c r="K73" s="132">
        <f>L73+M73</f>
        <v>10</v>
      </c>
      <c r="L73" s="132">
        <v>5</v>
      </c>
      <c r="M73" s="132">
        <v>5</v>
      </c>
      <c r="N73" s="38"/>
      <c r="O73" s="134"/>
      <c r="P73" s="134"/>
      <c r="Q73" s="134"/>
      <c r="R73" s="134"/>
      <c r="S73" s="38"/>
      <c r="T73" s="134"/>
      <c r="U73" s="134"/>
      <c r="V73" s="39"/>
      <c r="W73" s="39"/>
      <c r="X73" s="40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</row>
    <row r="74" spans="1:101" s="33" customFormat="1" ht="21" x14ac:dyDescent="0.25">
      <c r="A74" s="241" t="s">
        <v>187</v>
      </c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3"/>
      <c r="X74" s="41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</row>
    <row r="75" spans="1:101" s="52" customFormat="1" ht="21" x14ac:dyDescent="0.25">
      <c r="A75" s="240" t="s">
        <v>496</v>
      </c>
      <c r="B75" s="240"/>
      <c r="C75" s="240"/>
      <c r="D75" s="240"/>
      <c r="E75" s="240"/>
      <c r="F75" s="240"/>
      <c r="G75" s="240"/>
      <c r="H75" s="240"/>
      <c r="I75" s="90">
        <f>I76+I83</f>
        <v>31</v>
      </c>
      <c r="J75" s="90">
        <f t="shared" ref="J75:W75" si="7">J76+J83</f>
        <v>4</v>
      </c>
      <c r="K75" s="90">
        <f t="shared" si="7"/>
        <v>55</v>
      </c>
      <c r="L75" s="90">
        <f t="shared" si="7"/>
        <v>30</v>
      </c>
      <c r="M75" s="90">
        <f t="shared" si="7"/>
        <v>25</v>
      </c>
      <c r="N75" s="90">
        <f t="shared" si="7"/>
        <v>0</v>
      </c>
      <c r="O75" s="90">
        <f t="shared" si="7"/>
        <v>0</v>
      </c>
      <c r="P75" s="90">
        <f t="shared" si="7"/>
        <v>20</v>
      </c>
      <c r="Q75" s="90">
        <f t="shared" si="7"/>
        <v>10</v>
      </c>
      <c r="R75" s="90">
        <f t="shared" si="7"/>
        <v>10</v>
      </c>
      <c r="S75" s="90">
        <f t="shared" si="7"/>
        <v>0</v>
      </c>
      <c r="T75" s="90">
        <f t="shared" si="7"/>
        <v>0</v>
      </c>
      <c r="U75" s="90">
        <f t="shared" si="7"/>
        <v>0</v>
      </c>
      <c r="V75" s="90">
        <f t="shared" si="7"/>
        <v>0</v>
      </c>
      <c r="W75" s="90">
        <f t="shared" si="7"/>
        <v>0</v>
      </c>
      <c r="X75" s="36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</row>
    <row r="76" spans="1:101" s="28" customFormat="1" ht="21" x14ac:dyDescent="0.35">
      <c r="A76" s="240" t="s">
        <v>153</v>
      </c>
      <c r="B76" s="240"/>
      <c r="C76" s="240"/>
      <c r="D76" s="240"/>
      <c r="E76" s="240"/>
      <c r="F76" s="240"/>
      <c r="G76" s="240"/>
      <c r="H76" s="240"/>
      <c r="I76" s="90">
        <f>I77+I80</f>
        <v>31</v>
      </c>
      <c r="J76" s="90">
        <f t="shared" ref="J76:W76" si="8">J77+J80</f>
        <v>4</v>
      </c>
      <c r="K76" s="90">
        <f t="shared" si="8"/>
        <v>45</v>
      </c>
      <c r="L76" s="90">
        <f t="shared" si="8"/>
        <v>25</v>
      </c>
      <c r="M76" s="90">
        <f t="shared" si="8"/>
        <v>20</v>
      </c>
      <c r="N76" s="90">
        <f t="shared" si="8"/>
        <v>0</v>
      </c>
      <c r="O76" s="90">
        <f t="shared" si="8"/>
        <v>0</v>
      </c>
      <c r="P76" s="90">
        <f t="shared" si="8"/>
        <v>20</v>
      </c>
      <c r="Q76" s="90">
        <f t="shared" si="8"/>
        <v>10</v>
      </c>
      <c r="R76" s="90">
        <f t="shared" si="8"/>
        <v>10</v>
      </c>
      <c r="S76" s="90">
        <f t="shared" si="8"/>
        <v>0</v>
      </c>
      <c r="T76" s="90">
        <f t="shared" si="8"/>
        <v>0</v>
      </c>
      <c r="U76" s="90">
        <f t="shared" si="8"/>
        <v>0</v>
      </c>
      <c r="V76" s="90">
        <f t="shared" si="8"/>
        <v>0</v>
      </c>
      <c r="W76" s="90">
        <f t="shared" si="8"/>
        <v>0</v>
      </c>
      <c r="X76" s="36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</row>
    <row r="77" spans="1:101" s="33" customFormat="1" ht="42" x14ac:dyDescent="0.25">
      <c r="A77" s="207" t="s">
        <v>26</v>
      </c>
      <c r="B77" s="208"/>
      <c r="C77" s="171" t="s">
        <v>188</v>
      </c>
      <c r="D77" s="171" t="s">
        <v>189</v>
      </c>
      <c r="E77" s="99" t="s">
        <v>193</v>
      </c>
      <c r="F77" s="128">
        <v>40</v>
      </c>
      <c r="G77" s="67" t="s">
        <v>498</v>
      </c>
      <c r="H77" s="290" t="s">
        <v>118</v>
      </c>
      <c r="I77" s="174"/>
      <c r="J77" s="177"/>
      <c r="K77" s="177">
        <f>L77+M77</f>
        <v>25</v>
      </c>
      <c r="L77" s="177">
        <v>15</v>
      </c>
      <c r="M77" s="177">
        <v>10</v>
      </c>
      <c r="N77" s="174"/>
      <c r="O77" s="177"/>
      <c r="P77" s="177">
        <f>Q77+R77</f>
        <v>20</v>
      </c>
      <c r="Q77" s="177">
        <v>10</v>
      </c>
      <c r="R77" s="177">
        <v>10</v>
      </c>
      <c r="S77" s="174"/>
      <c r="T77" s="177"/>
      <c r="U77" s="177"/>
      <c r="V77" s="177"/>
      <c r="W77" s="177"/>
      <c r="X77" s="34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</row>
    <row r="78" spans="1:101" s="33" customFormat="1" ht="21" x14ac:dyDescent="0.25">
      <c r="A78" s="209"/>
      <c r="B78" s="210"/>
      <c r="C78" s="172"/>
      <c r="D78" s="172"/>
      <c r="E78" s="99" t="s">
        <v>194</v>
      </c>
      <c r="F78" s="128">
        <v>40</v>
      </c>
      <c r="G78" s="67" t="s">
        <v>198</v>
      </c>
      <c r="H78" s="291"/>
      <c r="I78" s="175"/>
      <c r="J78" s="178"/>
      <c r="K78" s="178"/>
      <c r="L78" s="178"/>
      <c r="M78" s="178"/>
      <c r="N78" s="175"/>
      <c r="O78" s="178"/>
      <c r="P78" s="178"/>
      <c r="Q78" s="178"/>
      <c r="R78" s="178"/>
      <c r="S78" s="175"/>
      <c r="T78" s="178"/>
      <c r="U78" s="178"/>
      <c r="V78" s="178"/>
      <c r="W78" s="178"/>
      <c r="X78" s="34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</row>
    <row r="79" spans="1:101" s="33" customFormat="1" ht="21" x14ac:dyDescent="0.25">
      <c r="A79" s="211"/>
      <c r="B79" s="212"/>
      <c r="C79" s="173"/>
      <c r="D79" s="173"/>
      <c r="E79" s="99" t="s">
        <v>122</v>
      </c>
      <c r="F79" s="128">
        <v>40</v>
      </c>
      <c r="G79" s="67" t="s">
        <v>122</v>
      </c>
      <c r="H79" s="292"/>
      <c r="I79" s="176"/>
      <c r="J79" s="179"/>
      <c r="K79" s="179"/>
      <c r="L79" s="179"/>
      <c r="M79" s="179"/>
      <c r="N79" s="176"/>
      <c r="O79" s="179"/>
      <c r="P79" s="179"/>
      <c r="Q79" s="179"/>
      <c r="R79" s="179"/>
      <c r="S79" s="176"/>
      <c r="T79" s="179"/>
      <c r="U79" s="179"/>
      <c r="V79" s="179"/>
      <c r="W79" s="179"/>
      <c r="X79" s="34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</row>
    <row r="80" spans="1:101" s="33" customFormat="1" ht="21" x14ac:dyDescent="0.25">
      <c r="A80" s="207" t="s">
        <v>47</v>
      </c>
      <c r="B80" s="208"/>
      <c r="C80" s="171" t="s">
        <v>190</v>
      </c>
      <c r="D80" s="254"/>
      <c r="E80" s="99" t="s">
        <v>195</v>
      </c>
      <c r="F80" s="128">
        <v>39</v>
      </c>
      <c r="G80" s="99" t="s">
        <v>199</v>
      </c>
      <c r="H80" s="182" t="s">
        <v>118</v>
      </c>
      <c r="I80" s="174">
        <v>31</v>
      </c>
      <c r="J80" s="177">
        <v>4</v>
      </c>
      <c r="K80" s="177">
        <f>L80+M80</f>
        <v>20</v>
      </c>
      <c r="L80" s="177">
        <v>10</v>
      </c>
      <c r="M80" s="177">
        <v>10</v>
      </c>
      <c r="N80" s="174"/>
      <c r="O80" s="177"/>
      <c r="P80" s="177"/>
      <c r="Q80" s="177"/>
      <c r="R80" s="177"/>
      <c r="S80" s="174"/>
      <c r="T80" s="177"/>
      <c r="U80" s="177"/>
      <c r="V80" s="218"/>
      <c r="W80" s="218"/>
      <c r="X80" s="50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</row>
    <row r="81" spans="1:101" s="33" customFormat="1" ht="21" x14ac:dyDescent="0.25">
      <c r="A81" s="209"/>
      <c r="B81" s="210"/>
      <c r="C81" s="172"/>
      <c r="D81" s="255"/>
      <c r="E81" s="99" t="s">
        <v>196</v>
      </c>
      <c r="F81" s="128">
        <v>40</v>
      </c>
      <c r="G81" s="99" t="s">
        <v>196</v>
      </c>
      <c r="H81" s="183"/>
      <c r="I81" s="175"/>
      <c r="J81" s="178"/>
      <c r="K81" s="178"/>
      <c r="L81" s="178"/>
      <c r="M81" s="178"/>
      <c r="N81" s="175"/>
      <c r="O81" s="178"/>
      <c r="P81" s="178"/>
      <c r="Q81" s="178"/>
      <c r="R81" s="178"/>
      <c r="S81" s="175"/>
      <c r="T81" s="178"/>
      <c r="U81" s="178"/>
      <c r="V81" s="219"/>
      <c r="W81" s="219"/>
      <c r="X81" s="50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</row>
    <row r="82" spans="1:101" s="33" customFormat="1" ht="21" x14ac:dyDescent="0.25">
      <c r="A82" s="211"/>
      <c r="B82" s="212"/>
      <c r="C82" s="173"/>
      <c r="D82" s="256"/>
      <c r="E82" s="99" t="s">
        <v>123</v>
      </c>
      <c r="F82" s="128">
        <v>40</v>
      </c>
      <c r="G82" s="99" t="s">
        <v>123</v>
      </c>
      <c r="H82" s="184"/>
      <c r="I82" s="176"/>
      <c r="J82" s="179"/>
      <c r="K82" s="179"/>
      <c r="L82" s="179"/>
      <c r="M82" s="179"/>
      <c r="N82" s="176"/>
      <c r="O82" s="179"/>
      <c r="P82" s="179"/>
      <c r="Q82" s="179"/>
      <c r="R82" s="179"/>
      <c r="S82" s="176"/>
      <c r="T82" s="179"/>
      <c r="U82" s="179"/>
      <c r="V82" s="220"/>
      <c r="W82" s="220"/>
      <c r="X82" s="50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</row>
    <row r="83" spans="1:101" s="87" customFormat="1" ht="21" x14ac:dyDescent="0.35">
      <c r="A83" s="257" t="s">
        <v>197</v>
      </c>
      <c r="B83" s="258"/>
      <c r="C83" s="258"/>
      <c r="D83" s="258"/>
      <c r="E83" s="258"/>
      <c r="F83" s="258"/>
      <c r="G83" s="258"/>
      <c r="H83" s="259"/>
      <c r="I83" s="105">
        <f>I84</f>
        <v>0</v>
      </c>
      <c r="J83" s="105">
        <f t="shared" ref="J83:W83" si="9">J84</f>
        <v>0</v>
      </c>
      <c r="K83" s="105">
        <f t="shared" si="9"/>
        <v>10</v>
      </c>
      <c r="L83" s="105">
        <f t="shared" si="9"/>
        <v>5</v>
      </c>
      <c r="M83" s="105">
        <f t="shared" si="9"/>
        <v>5</v>
      </c>
      <c r="N83" s="105">
        <f t="shared" si="9"/>
        <v>0</v>
      </c>
      <c r="O83" s="105">
        <f t="shared" si="9"/>
        <v>0</v>
      </c>
      <c r="P83" s="105">
        <f t="shared" si="9"/>
        <v>0</v>
      </c>
      <c r="Q83" s="105">
        <f t="shared" si="9"/>
        <v>0</v>
      </c>
      <c r="R83" s="105">
        <f t="shared" si="9"/>
        <v>0</v>
      </c>
      <c r="S83" s="105">
        <f t="shared" si="9"/>
        <v>0</v>
      </c>
      <c r="T83" s="105">
        <f t="shared" si="9"/>
        <v>0</v>
      </c>
      <c r="U83" s="105">
        <f t="shared" si="9"/>
        <v>0</v>
      </c>
      <c r="V83" s="105">
        <f t="shared" si="9"/>
        <v>0</v>
      </c>
      <c r="W83" s="105">
        <f t="shared" si="9"/>
        <v>0</v>
      </c>
      <c r="X83" s="31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</row>
    <row r="84" spans="1:101" s="33" customFormat="1" ht="21" x14ac:dyDescent="0.35">
      <c r="A84" s="168" t="s">
        <v>73</v>
      </c>
      <c r="B84" s="170"/>
      <c r="C84" s="102" t="s">
        <v>190</v>
      </c>
      <c r="D84" s="142" t="s">
        <v>191</v>
      </c>
      <c r="E84" s="99" t="s">
        <v>192</v>
      </c>
      <c r="F84" s="128">
        <v>70</v>
      </c>
      <c r="G84" s="113"/>
      <c r="H84" s="113" t="s">
        <v>192</v>
      </c>
      <c r="I84" s="105"/>
      <c r="J84" s="132"/>
      <c r="K84" s="108">
        <f>L84+M84</f>
        <v>10</v>
      </c>
      <c r="L84" s="108">
        <v>5</v>
      </c>
      <c r="M84" s="108">
        <v>5</v>
      </c>
      <c r="N84" s="105"/>
      <c r="O84" s="132"/>
      <c r="P84" s="108"/>
      <c r="Q84" s="108"/>
      <c r="R84" s="108"/>
      <c r="S84" s="105"/>
      <c r="T84" s="132"/>
      <c r="U84" s="108"/>
      <c r="V84" s="116"/>
      <c r="W84" s="116"/>
      <c r="X84" s="50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</row>
    <row r="85" spans="1:101" s="33" customFormat="1" ht="21" x14ac:dyDescent="0.35">
      <c r="A85" s="309" t="s">
        <v>200</v>
      </c>
      <c r="B85" s="309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9"/>
      <c r="W85" s="39"/>
      <c r="X85" s="40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</row>
    <row r="86" spans="1:101" s="28" customFormat="1" ht="21" x14ac:dyDescent="0.35">
      <c r="A86" s="240" t="s">
        <v>496</v>
      </c>
      <c r="B86" s="240"/>
      <c r="C86" s="240"/>
      <c r="D86" s="240"/>
      <c r="E86" s="240"/>
      <c r="F86" s="240"/>
      <c r="G86" s="240"/>
      <c r="H86" s="240"/>
      <c r="I86" s="90">
        <f t="shared" ref="I86:W86" si="10">I87+I88+I114</f>
        <v>62</v>
      </c>
      <c r="J86" s="90">
        <f t="shared" si="10"/>
        <v>4</v>
      </c>
      <c r="K86" s="90">
        <f t="shared" si="10"/>
        <v>96</v>
      </c>
      <c r="L86" s="90">
        <f t="shared" si="10"/>
        <v>61</v>
      </c>
      <c r="M86" s="90">
        <f t="shared" si="10"/>
        <v>35</v>
      </c>
      <c r="N86" s="90">
        <f t="shared" si="10"/>
        <v>0</v>
      </c>
      <c r="O86" s="90">
        <f t="shared" si="10"/>
        <v>0</v>
      </c>
      <c r="P86" s="90">
        <f t="shared" si="10"/>
        <v>60</v>
      </c>
      <c r="Q86" s="90">
        <f t="shared" si="10"/>
        <v>40</v>
      </c>
      <c r="R86" s="90">
        <f t="shared" si="10"/>
        <v>20</v>
      </c>
      <c r="S86" s="90">
        <f t="shared" si="10"/>
        <v>25</v>
      </c>
      <c r="T86" s="90">
        <f t="shared" si="10"/>
        <v>4</v>
      </c>
      <c r="U86" s="90">
        <f t="shared" si="10"/>
        <v>22</v>
      </c>
      <c r="V86" s="90">
        <f t="shared" si="10"/>
        <v>12</v>
      </c>
      <c r="W86" s="90">
        <f t="shared" si="10"/>
        <v>10</v>
      </c>
      <c r="X86" s="36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</row>
    <row r="87" spans="1:101" s="28" customFormat="1" ht="21" x14ac:dyDescent="0.35">
      <c r="A87" s="278" t="s">
        <v>201</v>
      </c>
      <c r="B87" s="279"/>
      <c r="C87" s="279"/>
      <c r="D87" s="279"/>
      <c r="E87" s="279"/>
      <c r="F87" s="279"/>
      <c r="G87" s="279"/>
      <c r="H87" s="280"/>
      <c r="I87" s="90">
        <f>I109</f>
        <v>0</v>
      </c>
      <c r="J87" s="90">
        <f t="shared" ref="J87:W87" si="11">J109</f>
        <v>0</v>
      </c>
      <c r="K87" s="90">
        <f t="shared" si="11"/>
        <v>30</v>
      </c>
      <c r="L87" s="90">
        <f t="shared" si="11"/>
        <v>20</v>
      </c>
      <c r="M87" s="90">
        <f t="shared" si="11"/>
        <v>10</v>
      </c>
      <c r="N87" s="90">
        <f t="shared" si="11"/>
        <v>0</v>
      </c>
      <c r="O87" s="90">
        <f t="shared" si="11"/>
        <v>0</v>
      </c>
      <c r="P87" s="90">
        <f t="shared" si="11"/>
        <v>30</v>
      </c>
      <c r="Q87" s="90">
        <f t="shared" si="11"/>
        <v>20</v>
      </c>
      <c r="R87" s="90">
        <f t="shared" si="11"/>
        <v>10</v>
      </c>
      <c r="S87" s="90">
        <f t="shared" si="11"/>
        <v>0</v>
      </c>
      <c r="T87" s="90">
        <f t="shared" si="11"/>
        <v>0</v>
      </c>
      <c r="U87" s="90">
        <f t="shared" si="11"/>
        <v>0</v>
      </c>
      <c r="V87" s="90">
        <f t="shared" si="11"/>
        <v>0</v>
      </c>
      <c r="W87" s="90">
        <f t="shared" si="11"/>
        <v>0</v>
      </c>
      <c r="X87" s="36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</row>
    <row r="88" spans="1:101" s="28" customFormat="1" ht="21" x14ac:dyDescent="0.35">
      <c r="A88" s="240" t="s">
        <v>153</v>
      </c>
      <c r="B88" s="240"/>
      <c r="C88" s="240"/>
      <c r="D88" s="240"/>
      <c r="E88" s="240"/>
      <c r="F88" s="240"/>
      <c r="G88" s="240"/>
      <c r="H88" s="240"/>
      <c r="I88" s="90">
        <f>I89+I94+I101+I104</f>
        <v>32</v>
      </c>
      <c r="J88" s="90">
        <f>J89+J94+J101+J104</f>
        <v>4</v>
      </c>
      <c r="K88" s="90">
        <f>K89+K94+K101+K104</f>
        <v>47</v>
      </c>
      <c r="L88" s="90">
        <f>L89+L94+L101+L104</f>
        <v>32</v>
      </c>
      <c r="M88" s="90">
        <f>M89+M94+M101+M104</f>
        <v>15</v>
      </c>
      <c r="N88" s="90">
        <f>N109</f>
        <v>0</v>
      </c>
      <c r="O88" s="90">
        <f t="shared" ref="O88:R88" si="12">O109</f>
        <v>0</v>
      </c>
      <c r="P88" s="90">
        <f t="shared" si="12"/>
        <v>30</v>
      </c>
      <c r="Q88" s="90">
        <f t="shared" si="12"/>
        <v>20</v>
      </c>
      <c r="R88" s="90">
        <f t="shared" si="12"/>
        <v>10</v>
      </c>
      <c r="S88" s="90">
        <f>S89+S94+S99+S104</f>
        <v>25</v>
      </c>
      <c r="T88" s="90">
        <f>T89+T94+T99+T104</f>
        <v>4</v>
      </c>
      <c r="U88" s="90">
        <f>U89+U94+U99+U104</f>
        <v>22</v>
      </c>
      <c r="V88" s="90">
        <f>V89+V94+V99+V104</f>
        <v>12</v>
      </c>
      <c r="W88" s="90">
        <f>W89+W94+W99+W104</f>
        <v>10</v>
      </c>
      <c r="X88" s="36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</row>
    <row r="89" spans="1:101" s="33" customFormat="1" ht="21" x14ac:dyDescent="0.25">
      <c r="A89" s="161" t="s">
        <v>202</v>
      </c>
      <c r="B89" s="161"/>
      <c r="C89" s="161"/>
      <c r="D89" s="161"/>
      <c r="E89" s="100" t="s">
        <v>208</v>
      </c>
      <c r="F89" s="128">
        <v>39</v>
      </c>
      <c r="G89" s="99" t="s">
        <v>218</v>
      </c>
      <c r="H89" s="171" t="s">
        <v>118</v>
      </c>
      <c r="I89" s="174">
        <v>32</v>
      </c>
      <c r="J89" s="177">
        <v>4</v>
      </c>
      <c r="K89" s="177">
        <f>L89+M89</f>
        <v>27</v>
      </c>
      <c r="L89" s="177">
        <v>17</v>
      </c>
      <c r="M89" s="177">
        <v>10</v>
      </c>
      <c r="N89" s="174"/>
      <c r="O89" s="177"/>
      <c r="P89" s="177"/>
      <c r="Q89" s="177"/>
      <c r="R89" s="177"/>
      <c r="S89" s="174"/>
      <c r="T89" s="177"/>
      <c r="U89" s="177"/>
      <c r="V89" s="177"/>
      <c r="W89" s="177"/>
      <c r="X89" s="34"/>
    </row>
    <row r="90" spans="1:101" s="33" customFormat="1" ht="21" x14ac:dyDescent="0.25">
      <c r="A90" s="162" t="s">
        <v>8</v>
      </c>
      <c r="B90" s="162"/>
      <c r="C90" s="163" t="s">
        <v>203</v>
      </c>
      <c r="D90" s="164"/>
      <c r="E90" s="100" t="s">
        <v>116</v>
      </c>
      <c r="F90" s="130">
        <v>39</v>
      </c>
      <c r="G90" s="171" t="s">
        <v>220</v>
      </c>
      <c r="H90" s="172"/>
      <c r="I90" s="175"/>
      <c r="J90" s="178"/>
      <c r="K90" s="178"/>
      <c r="L90" s="178"/>
      <c r="M90" s="178"/>
      <c r="N90" s="175"/>
      <c r="O90" s="178"/>
      <c r="P90" s="178"/>
      <c r="Q90" s="178"/>
      <c r="R90" s="178"/>
      <c r="S90" s="175"/>
      <c r="T90" s="178"/>
      <c r="U90" s="178"/>
      <c r="V90" s="178"/>
      <c r="W90" s="178"/>
      <c r="X90" s="34"/>
    </row>
    <row r="91" spans="1:101" s="33" customFormat="1" ht="21" x14ac:dyDescent="0.25">
      <c r="A91" s="162"/>
      <c r="B91" s="162"/>
      <c r="C91" s="165"/>
      <c r="D91" s="166"/>
      <c r="E91" s="101" t="s">
        <v>209</v>
      </c>
      <c r="F91" s="130">
        <v>39</v>
      </c>
      <c r="G91" s="172"/>
      <c r="H91" s="172"/>
      <c r="I91" s="175"/>
      <c r="J91" s="178"/>
      <c r="K91" s="178"/>
      <c r="L91" s="178"/>
      <c r="M91" s="178"/>
      <c r="N91" s="175"/>
      <c r="O91" s="178"/>
      <c r="P91" s="178"/>
      <c r="Q91" s="178"/>
      <c r="R91" s="178"/>
      <c r="S91" s="175"/>
      <c r="T91" s="178"/>
      <c r="U91" s="178"/>
      <c r="V91" s="178"/>
      <c r="W91" s="178"/>
      <c r="X91" s="34"/>
    </row>
    <row r="92" spans="1:101" s="33" customFormat="1" ht="42" x14ac:dyDescent="0.25">
      <c r="A92" s="162" t="s">
        <v>10</v>
      </c>
      <c r="B92" s="162"/>
      <c r="C92" s="163" t="s">
        <v>204</v>
      </c>
      <c r="D92" s="164"/>
      <c r="E92" s="102" t="s">
        <v>210</v>
      </c>
      <c r="F92" s="130">
        <v>44</v>
      </c>
      <c r="G92" s="173"/>
      <c r="H92" s="172"/>
      <c r="I92" s="175"/>
      <c r="J92" s="178"/>
      <c r="K92" s="178"/>
      <c r="L92" s="178"/>
      <c r="M92" s="178"/>
      <c r="N92" s="175"/>
      <c r="O92" s="178"/>
      <c r="P92" s="178"/>
      <c r="Q92" s="178"/>
      <c r="R92" s="178"/>
      <c r="S92" s="175"/>
      <c r="T92" s="178"/>
      <c r="U92" s="178"/>
      <c r="V92" s="178"/>
      <c r="W92" s="178"/>
      <c r="X92" s="34"/>
    </row>
    <row r="93" spans="1:101" s="33" customFormat="1" ht="21" x14ac:dyDescent="0.25">
      <c r="A93" s="162"/>
      <c r="B93" s="162"/>
      <c r="C93" s="165"/>
      <c r="D93" s="166"/>
      <c r="E93" s="102" t="s">
        <v>108</v>
      </c>
      <c r="F93" s="128">
        <v>40</v>
      </c>
      <c r="G93" s="99" t="s">
        <v>121</v>
      </c>
      <c r="H93" s="173"/>
      <c r="I93" s="176"/>
      <c r="J93" s="179"/>
      <c r="K93" s="179"/>
      <c r="L93" s="179"/>
      <c r="M93" s="179"/>
      <c r="N93" s="176"/>
      <c r="O93" s="179"/>
      <c r="P93" s="179"/>
      <c r="Q93" s="179"/>
      <c r="R93" s="179"/>
      <c r="S93" s="176"/>
      <c r="T93" s="179"/>
      <c r="U93" s="179"/>
      <c r="V93" s="179"/>
      <c r="W93" s="179"/>
      <c r="X93" s="34"/>
    </row>
    <row r="94" spans="1:101" s="33" customFormat="1" ht="21" x14ac:dyDescent="0.25">
      <c r="A94" s="226" t="s">
        <v>9</v>
      </c>
      <c r="B94" s="227"/>
      <c r="C94" s="171" t="s">
        <v>205</v>
      </c>
      <c r="D94" s="171" t="s">
        <v>206</v>
      </c>
      <c r="E94" s="102" t="s">
        <v>115</v>
      </c>
      <c r="F94" s="128">
        <v>39</v>
      </c>
      <c r="G94" s="99" t="s">
        <v>148</v>
      </c>
      <c r="H94" s="171" t="s">
        <v>118</v>
      </c>
      <c r="I94" s="174"/>
      <c r="J94" s="177"/>
      <c r="K94" s="177">
        <f>L94+M94</f>
        <v>20</v>
      </c>
      <c r="L94" s="177">
        <v>15</v>
      </c>
      <c r="M94" s="177">
        <v>5</v>
      </c>
      <c r="N94" s="174"/>
      <c r="O94" s="177"/>
      <c r="P94" s="177"/>
      <c r="Q94" s="177"/>
      <c r="R94" s="177"/>
      <c r="S94" s="174"/>
      <c r="T94" s="107"/>
      <c r="U94" s="107"/>
      <c r="V94" s="107"/>
      <c r="W94" s="107"/>
      <c r="X94" s="34"/>
    </row>
    <row r="95" spans="1:101" s="33" customFormat="1" ht="21" x14ac:dyDescent="0.25">
      <c r="A95" s="228"/>
      <c r="B95" s="229"/>
      <c r="C95" s="172"/>
      <c r="D95" s="172"/>
      <c r="E95" s="102" t="s">
        <v>211</v>
      </c>
      <c r="F95" s="128">
        <v>39</v>
      </c>
      <c r="G95" s="171" t="s">
        <v>140</v>
      </c>
      <c r="H95" s="172"/>
      <c r="I95" s="175"/>
      <c r="J95" s="178"/>
      <c r="K95" s="178"/>
      <c r="L95" s="178"/>
      <c r="M95" s="178"/>
      <c r="N95" s="175"/>
      <c r="O95" s="178"/>
      <c r="P95" s="178"/>
      <c r="Q95" s="178"/>
      <c r="R95" s="178"/>
      <c r="S95" s="175"/>
      <c r="T95" s="107"/>
      <c r="U95" s="107"/>
      <c r="V95" s="107"/>
      <c r="W95" s="107"/>
      <c r="X95" s="34"/>
    </row>
    <row r="96" spans="1:101" s="33" customFormat="1" ht="42" x14ac:dyDescent="0.25">
      <c r="A96" s="228"/>
      <c r="B96" s="229"/>
      <c r="C96" s="172"/>
      <c r="D96" s="172"/>
      <c r="E96" s="102" t="s">
        <v>215</v>
      </c>
      <c r="F96" s="128">
        <v>44</v>
      </c>
      <c r="G96" s="172"/>
      <c r="H96" s="172"/>
      <c r="I96" s="175"/>
      <c r="J96" s="178"/>
      <c r="K96" s="178"/>
      <c r="L96" s="178"/>
      <c r="M96" s="178"/>
      <c r="N96" s="175"/>
      <c r="O96" s="178"/>
      <c r="P96" s="178"/>
      <c r="Q96" s="178"/>
      <c r="R96" s="178"/>
      <c r="S96" s="175"/>
      <c r="T96" s="107"/>
      <c r="U96" s="107"/>
      <c r="V96" s="107"/>
      <c r="W96" s="107"/>
      <c r="X96" s="34"/>
    </row>
    <row r="97" spans="1:24" s="33" customFormat="1" ht="21" x14ac:dyDescent="0.25">
      <c r="A97" s="228"/>
      <c r="B97" s="229"/>
      <c r="C97" s="172"/>
      <c r="D97" s="172"/>
      <c r="E97" s="102" t="s">
        <v>216</v>
      </c>
      <c r="F97" s="128">
        <v>39</v>
      </c>
      <c r="G97" s="173"/>
      <c r="H97" s="172"/>
      <c r="I97" s="175"/>
      <c r="J97" s="178"/>
      <c r="K97" s="178"/>
      <c r="L97" s="178"/>
      <c r="M97" s="178"/>
      <c r="N97" s="175"/>
      <c r="O97" s="178"/>
      <c r="P97" s="178"/>
      <c r="Q97" s="178"/>
      <c r="R97" s="178"/>
      <c r="S97" s="175"/>
      <c r="T97" s="107"/>
      <c r="U97" s="107"/>
      <c r="V97" s="107"/>
      <c r="W97" s="107"/>
      <c r="X97" s="34"/>
    </row>
    <row r="98" spans="1:24" s="33" customFormat="1" ht="21" x14ac:dyDescent="0.25">
      <c r="A98" s="230"/>
      <c r="B98" s="231"/>
      <c r="C98" s="173"/>
      <c r="D98" s="173"/>
      <c r="E98" s="102" t="s">
        <v>108</v>
      </c>
      <c r="F98" s="128">
        <v>40</v>
      </c>
      <c r="G98" s="99" t="s">
        <v>108</v>
      </c>
      <c r="H98" s="173"/>
      <c r="I98" s="176"/>
      <c r="J98" s="179"/>
      <c r="K98" s="179"/>
      <c r="L98" s="179"/>
      <c r="M98" s="179"/>
      <c r="N98" s="176"/>
      <c r="O98" s="179"/>
      <c r="P98" s="179"/>
      <c r="Q98" s="179"/>
      <c r="R98" s="179"/>
      <c r="S98" s="176"/>
      <c r="T98" s="107"/>
      <c r="U98" s="107"/>
      <c r="V98" s="107"/>
      <c r="W98" s="107"/>
      <c r="X98" s="34"/>
    </row>
    <row r="99" spans="1:24" s="33" customFormat="1" ht="21" x14ac:dyDescent="0.25">
      <c r="A99" s="226" t="s">
        <v>8</v>
      </c>
      <c r="B99" s="227"/>
      <c r="C99" s="171" t="s">
        <v>203</v>
      </c>
      <c r="D99" s="182"/>
      <c r="E99" s="67" t="s">
        <v>208</v>
      </c>
      <c r="F99" s="128">
        <v>39</v>
      </c>
      <c r="G99" s="99" t="s">
        <v>218</v>
      </c>
      <c r="H99" s="171" t="s">
        <v>118</v>
      </c>
      <c r="I99" s="104"/>
      <c r="J99" s="107"/>
      <c r="K99" s="107"/>
      <c r="L99" s="107"/>
      <c r="M99" s="107"/>
      <c r="N99" s="104"/>
      <c r="O99" s="107"/>
      <c r="P99" s="107"/>
      <c r="Q99" s="107"/>
      <c r="R99" s="107"/>
      <c r="S99" s="175">
        <v>13</v>
      </c>
      <c r="T99" s="177">
        <v>2</v>
      </c>
      <c r="U99" s="177">
        <f>V99+W99</f>
        <v>11</v>
      </c>
      <c r="V99" s="177">
        <v>6</v>
      </c>
      <c r="W99" s="177">
        <v>5</v>
      </c>
      <c r="X99" s="34"/>
    </row>
    <row r="100" spans="1:24" s="33" customFormat="1" ht="21" x14ac:dyDescent="0.25">
      <c r="A100" s="228"/>
      <c r="B100" s="229"/>
      <c r="C100" s="172"/>
      <c r="D100" s="183"/>
      <c r="E100" s="67" t="s">
        <v>116</v>
      </c>
      <c r="F100" s="130">
        <v>39</v>
      </c>
      <c r="G100" s="171" t="s">
        <v>220</v>
      </c>
      <c r="H100" s="172"/>
      <c r="I100" s="104"/>
      <c r="J100" s="107"/>
      <c r="K100" s="107"/>
      <c r="L100" s="107"/>
      <c r="M100" s="107"/>
      <c r="N100" s="104"/>
      <c r="O100" s="107"/>
      <c r="P100" s="107"/>
      <c r="Q100" s="107"/>
      <c r="R100" s="107"/>
      <c r="S100" s="175"/>
      <c r="T100" s="178"/>
      <c r="U100" s="178"/>
      <c r="V100" s="178"/>
      <c r="W100" s="178"/>
      <c r="X100" s="34"/>
    </row>
    <row r="101" spans="1:24" s="33" customFormat="1" ht="21" x14ac:dyDescent="0.25">
      <c r="A101" s="228"/>
      <c r="B101" s="229"/>
      <c r="C101" s="172"/>
      <c r="D101" s="183"/>
      <c r="E101" s="67" t="s">
        <v>209</v>
      </c>
      <c r="F101" s="130">
        <v>39</v>
      </c>
      <c r="G101" s="172"/>
      <c r="H101" s="172"/>
      <c r="I101" s="104"/>
      <c r="J101" s="107"/>
      <c r="K101" s="107"/>
      <c r="L101" s="107"/>
      <c r="M101" s="107"/>
      <c r="N101" s="104"/>
      <c r="O101" s="107"/>
      <c r="P101" s="107"/>
      <c r="Q101" s="107"/>
      <c r="R101" s="107"/>
      <c r="S101" s="175"/>
      <c r="T101" s="178"/>
      <c r="U101" s="178"/>
      <c r="V101" s="178"/>
      <c r="W101" s="178"/>
      <c r="X101" s="34"/>
    </row>
    <row r="102" spans="1:24" s="33" customFormat="1" ht="42" x14ac:dyDescent="0.25">
      <c r="A102" s="228"/>
      <c r="B102" s="229"/>
      <c r="C102" s="172"/>
      <c r="D102" s="183"/>
      <c r="E102" s="67" t="s">
        <v>210</v>
      </c>
      <c r="F102" s="130">
        <v>44</v>
      </c>
      <c r="G102" s="173"/>
      <c r="H102" s="172"/>
      <c r="I102" s="104"/>
      <c r="J102" s="107"/>
      <c r="K102" s="107"/>
      <c r="L102" s="107"/>
      <c r="M102" s="107"/>
      <c r="N102" s="104"/>
      <c r="O102" s="107"/>
      <c r="P102" s="107"/>
      <c r="Q102" s="107"/>
      <c r="R102" s="107"/>
      <c r="S102" s="175"/>
      <c r="T102" s="178"/>
      <c r="U102" s="178"/>
      <c r="V102" s="178"/>
      <c r="W102" s="178"/>
      <c r="X102" s="34"/>
    </row>
    <row r="103" spans="1:24" s="33" customFormat="1" ht="21" x14ac:dyDescent="0.25">
      <c r="A103" s="230"/>
      <c r="B103" s="231"/>
      <c r="C103" s="173"/>
      <c r="D103" s="184"/>
      <c r="E103" s="67" t="s">
        <v>108</v>
      </c>
      <c r="F103" s="128">
        <v>40</v>
      </c>
      <c r="G103" s="99" t="s">
        <v>121</v>
      </c>
      <c r="H103" s="173"/>
      <c r="I103" s="104"/>
      <c r="J103" s="107"/>
      <c r="K103" s="107"/>
      <c r="L103" s="107"/>
      <c r="M103" s="107"/>
      <c r="N103" s="104"/>
      <c r="O103" s="107"/>
      <c r="P103" s="107"/>
      <c r="Q103" s="107"/>
      <c r="R103" s="107"/>
      <c r="S103" s="176"/>
      <c r="T103" s="179"/>
      <c r="U103" s="179"/>
      <c r="V103" s="179"/>
      <c r="W103" s="179"/>
      <c r="X103" s="34"/>
    </row>
    <row r="104" spans="1:24" s="33" customFormat="1" ht="21" x14ac:dyDescent="0.25">
      <c r="A104" s="195" t="s">
        <v>10</v>
      </c>
      <c r="B104" s="196"/>
      <c r="C104" s="171" t="s">
        <v>204</v>
      </c>
      <c r="D104" s="171" t="s">
        <v>207</v>
      </c>
      <c r="E104" s="100" t="s">
        <v>208</v>
      </c>
      <c r="F104" s="128">
        <v>39</v>
      </c>
      <c r="G104" s="99" t="s">
        <v>218</v>
      </c>
      <c r="H104" s="244" t="s">
        <v>118</v>
      </c>
      <c r="I104" s="174"/>
      <c r="J104" s="177"/>
      <c r="K104" s="177"/>
      <c r="L104" s="177"/>
      <c r="M104" s="177"/>
      <c r="N104" s="174"/>
      <c r="O104" s="177"/>
      <c r="P104" s="177"/>
      <c r="Q104" s="177"/>
      <c r="R104" s="177"/>
      <c r="S104" s="174">
        <v>12</v>
      </c>
      <c r="T104" s="177">
        <v>2</v>
      </c>
      <c r="U104" s="177">
        <f>V104+W104</f>
        <v>11</v>
      </c>
      <c r="V104" s="177">
        <v>6</v>
      </c>
      <c r="W104" s="177">
        <v>5</v>
      </c>
      <c r="X104" s="34"/>
    </row>
    <row r="105" spans="1:24" s="33" customFormat="1" ht="21" x14ac:dyDescent="0.25">
      <c r="A105" s="197"/>
      <c r="B105" s="198"/>
      <c r="C105" s="172"/>
      <c r="D105" s="213"/>
      <c r="E105" s="100" t="s">
        <v>116</v>
      </c>
      <c r="F105" s="130">
        <v>39</v>
      </c>
      <c r="G105" s="171" t="s">
        <v>220</v>
      </c>
      <c r="H105" s="245"/>
      <c r="I105" s="175"/>
      <c r="J105" s="178"/>
      <c r="K105" s="178"/>
      <c r="L105" s="178"/>
      <c r="M105" s="178"/>
      <c r="N105" s="175"/>
      <c r="O105" s="178"/>
      <c r="P105" s="178"/>
      <c r="Q105" s="178"/>
      <c r="R105" s="178"/>
      <c r="S105" s="175"/>
      <c r="T105" s="178"/>
      <c r="U105" s="178"/>
      <c r="V105" s="178"/>
      <c r="W105" s="178"/>
      <c r="X105" s="34"/>
    </row>
    <row r="106" spans="1:24" s="33" customFormat="1" ht="21" x14ac:dyDescent="0.25">
      <c r="A106" s="197"/>
      <c r="B106" s="198"/>
      <c r="C106" s="172"/>
      <c r="D106" s="213"/>
      <c r="E106" s="101" t="s">
        <v>214</v>
      </c>
      <c r="F106" s="130">
        <v>39</v>
      </c>
      <c r="G106" s="172"/>
      <c r="H106" s="245"/>
      <c r="I106" s="175"/>
      <c r="J106" s="178"/>
      <c r="K106" s="178"/>
      <c r="L106" s="178"/>
      <c r="M106" s="178"/>
      <c r="N106" s="175"/>
      <c r="O106" s="178"/>
      <c r="P106" s="178"/>
      <c r="Q106" s="178"/>
      <c r="R106" s="178"/>
      <c r="S106" s="175"/>
      <c r="T106" s="178"/>
      <c r="U106" s="178"/>
      <c r="V106" s="178"/>
      <c r="W106" s="178"/>
      <c r="X106" s="34"/>
    </row>
    <row r="107" spans="1:24" s="33" customFormat="1" ht="42" x14ac:dyDescent="0.25">
      <c r="A107" s="197"/>
      <c r="B107" s="198"/>
      <c r="C107" s="172"/>
      <c r="D107" s="213"/>
      <c r="E107" s="102" t="s">
        <v>210</v>
      </c>
      <c r="F107" s="130">
        <v>44</v>
      </c>
      <c r="G107" s="173"/>
      <c r="H107" s="245"/>
      <c r="I107" s="175"/>
      <c r="J107" s="178"/>
      <c r="K107" s="178"/>
      <c r="L107" s="178"/>
      <c r="M107" s="178"/>
      <c r="N107" s="175"/>
      <c r="O107" s="178"/>
      <c r="P107" s="178"/>
      <c r="Q107" s="178"/>
      <c r="R107" s="178"/>
      <c r="S107" s="175"/>
      <c r="T107" s="178"/>
      <c r="U107" s="178"/>
      <c r="V107" s="178"/>
      <c r="W107" s="178"/>
      <c r="X107" s="34"/>
    </row>
    <row r="108" spans="1:24" s="33" customFormat="1" ht="21" x14ac:dyDescent="0.25">
      <c r="A108" s="199"/>
      <c r="B108" s="200"/>
      <c r="C108" s="173"/>
      <c r="D108" s="173"/>
      <c r="E108" s="102" t="s">
        <v>108</v>
      </c>
      <c r="F108" s="128">
        <v>40</v>
      </c>
      <c r="G108" s="99" t="s">
        <v>121</v>
      </c>
      <c r="H108" s="246"/>
      <c r="I108" s="176"/>
      <c r="J108" s="179"/>
      <c r="K108" s="179"/>
      <c r="L108" s="179"/>
      <c r="M108" s="179"/>
      <c r="N108" s="176"/>
      <c r="O108" s="179"/>
      <c r="P108" s="179"/>
      <c r="Q108" s="179"/>
      <c r="R108" s="179"/>
      <c r="S108" s="176"/>
      <c r="T108" s="179"/>
      <c r="U108" s="179"/>
      <c r="V108" s="179"/>
      <c r="W108" s="179"/>
      <c r="X108" s="34"/>
    </row>
    <row r="109" spans="1:24" s="33" customFormat="1" ht="21" x14ac:dyDescent="0.25">
      <c r="A109" s="226" t="s">
        <v>78</v>
      </c>
      <c r="B109" s="227"/>
      <c r="C109" s="171" t="s">
        <v>499</v>
      </c>
      <c r="D109" s="182"/>
      <c r="E109" s="100" t="s">
        <v>213</v>
      </c>
      <c r="F109" s="128">
        <v>39</v>
      </c>
      <c r="G109" s="99" t="s">
        <v>221</v>
      </c>
      <c r="H109" s="244" t="s">
        <v>118</v>
      </c>
      <c r="I109" s="174"/>
      <c r="J109" s="177"/>
      <c r="K109" s="177">
        <f>L109+M109</f>
        <v>30</v>
      </c>
      <c r="L109" s="177">
        <v>20</v>
      </c>
      <c r="M109" s="177">
        <v>10</v>
      </c>
      <c r="N109" s="174"/>
      <c r="O109" s="177"/>
      <c r="P109" s="177">
        <f>Q109+R109</f>
        <v>30</v>
      </c>
      <c r="Q109" s="177">
        <v>20</v>
      </c>
      <c r="R109" s="177">
        <v>10</v>
      </c>
      <c r="S109" s="174"/>
      <c r="T109" s="177"/>
      <c r="U109" s="177"/>
      <c r="V109" s="177"/>
      <c r="W109" s="177"/>
      <c r="X109" s="34"/>
    </row>
    <row r="110" spans="1:24" s="33" customFormat="1" ht="21" x14ac:dyDescent="0.25">
      <c r="A110" s="228"/>
      <c r="B110" s="229"/>
      <c r="C110" s="172"/>
      <c r="D110" s="272"/>
      <c r="E110" s="100" t="s">
        <v>217</v>
      </c>
      <c r="F110" s="130">
        <v>39</v>
      </c>
      <c r="G110" s="171" t="s">
        <v>219</v>
      </c>
      <c r="H110" s="245"/>
      <c r="I110" s="175"/>
      <c r="J110" s="178"/>
      <c r="K110" s="178"/>
      <c r="L110" s="178"/>
      <c r="M110" s="178"/>
      <c r="N110" s="175"/>
      <c r="O110" s="178"/>
      <c r="P110" s="178"/>
      <c r="Q110" s="178"/>
      <c r="R110" s="178"/>
      <c r="S110" s="175"/>
      <c r="T110" s="178"/>
      <c r="U110" s="178"/>
      <c r="V110" s="178"/>
      <c r="W110" s="178"/>
      <c r="X110" s="34"/>
    </row>
    <row r="111" spans="1:24" s="33" customFormat="1" ht="42" x14ac:dyDescent="0.25">
      <c r="A111" s="228"/>
      <c r="B111" s="229"/>
      <c r="C111" s="172"/>
      <c r="D111" s="272"/>
      <c r="E111" s="101" t="s">
        <v>215</v>
      </c>
      <c r="F111" s="130">
        <v>44</v>
      </c>
      <c r="G111" s="172"/>
      <c r="H111" s="245"/>
      <c r="I111" s="175"/>
      <c r="J111" s="178"/>
      <c r="K111" s="178"/>
      <c r="L111" s="178"/>
      <c r="M111" s="178"/>
      <c r="N111" s="175"/>
      <c r="O111" s="178"/>
      <c r="P111" s="178"/>
      <c r="Q111" s="178"/>
      <c r="R111" s="178"/>
      <c r="S111" s="175"/>
      <c r="T111" s="178"/>
      <c r="U111" s="178"/>
      <c r="V111" s="178"/>
      <c r="W111" s="178"/>
      <c r="X111" s="34"/>
    </row>
    <row r="112" spans="1:24" s="33" customFormat="1" ht="21" x14ac:dyDescent="0.25">
      <c r="A112" s="228"/>
      <c r="B112" s="229"/>
      <c r="C112" s="172"/>
      <c r="D112" s="272"/>
      <c r="E112" s="102" t="s">
        <v>212</v>
      </c>
      <c r="F112" s="130">
        <v>39</v>
      </c>
      <c r="G112" s="173"/>
      <c r="H112" s="245"/>
      <c r="I112" s="175"/>
      <c r="J112" s="178"/>
      <c r="K112" s="178"/>
      <c r="L112" s="178"/>
      <c r="M112" s="178"/>
      <c r="N112" s="175"/>
      <c r="O112" s="178"/>
      <c r="P112" s="178"/>
      <c r="Q112" s="178"/>
      <c r="R112" s="178"/>
      <c r="S112" s="175"/>
      <c r="T112" s="178"/>
      <c r="U112" s="178"/>
      <c r="V112" s="178"/>
      <c r="W112" s="178"/>
      <c r="X112" s="34"/>
    </row>
    <row r="113" spans="1:24" s="33" customFormat="1" ht="21" x14ac:dyDescent="0.25">
      <c r="A113" s="230"/>
      <c r="B113" s="231"/>
      <c r="C113" s="173"/>
      <c r="D113" s="184"/>
      <c r="E113" s="102" t="s">
        <v>122</v>
      </c>
      <c r="F113" s="128">
        <v>40</v>
      </c>
      <c r="G113" s="99" t="s">
        <v>122</v>
      </c>
      <c r="H113" s="246"/>
      <c r="I113" s="176"/>
      <c r="J113" s="179"/>
      <c r="K113" s="179"/>
      <c r="L113" s="179"/>
      <c r="M113" s="179"/>
      <c r="N113" s="176"/>
      <c r="O113" s="179"/>
      <c r="P113" s="179"/>
      <c r="Q113" s="179"/>
      <c r="R113" s="179"/>
      <c r="S113" s="176"/>
      <c r="T113" s="179"/>
      <c r="U113" s="179"/>
      <c r="V113" s="179"/>
      <c r="W113" s="179"/>
      <c r="X113" s="34"/>
    </row>
    <row r="114" spans="1:24" s="28" customFormat="1" ht="21" x14ac:dyDescent="0.35">
      <c r="A114" s="240" t="s">
        <v>156</v>
      </c>
      <c r="B114" s="240"/>
      <c r="C114" s="240"/>
      <c r="D114" s="240"/>
      <c r="E114" s="240"/>
      <c r="F114" s="240"/>
      <c r="G114" s="240"/>
      <c r="H114" s="240"/>
      <c r="I114" s="90">
        <f>I115+I116+I117</f>
        <v>30</v>
      </c>
      <c r="J114" s="90">
        <f t="shared" ref="J114:W114" si="13">J115+J116+J117</f>
        <v>0</v>
      </c>
      <c r="K114" s="90">
        <f t="shared" si="13"/>
        <v>19</v>
      </c>
      <c r="L114" s="90">
        <f t="shared" si="13"/>
        <v>9</v>
      </c>
      <c r="M114" s="90">
        <f t="shared" si="13"/>
        <v>10</v>
      </c>
      <c r="N114" s="90">
        <f t="shared" si="13"/>
        <v>0</v>
      </c>
      <c r="O114" s="90">
        <f t="shared" si="13"/>
        <v>0</v>
      </c>
      <c r="P114" s="90">
        <f t="shared" si="13"/>
        <v>0</v>
      </c>
      <c r="Q114" s="90">
        <f t="shared" si="13"/>
        <v>0</v>
      </c>
      <c r="R114" s="90">
        <f t="shared" si="13"/>
        <v>0</v>
      </c>
      <c r="S114" s="90">
        <f t="shared" si="13"/>
        <v>0</v>
      </c>
      <c r="T114" s="90">
        <f t="shared" si="13"/>
        <v>0</v>
      </c>
      <c r="U114" s="90">
        <f t="shared" si="13"/>
        <v>0</v>
      </c>
      <c r="V114" s="90">
        <f t="shared" si="13"/>
        <v>0</v>
      </c>
      <c r="W114" s="90">
        <f t="shared" si="13"/>
        <v>0</v>
      </c>
      <c r="X114" s="36"/>
    </row>
    <row r="115" spans="1:24" s="33" customFormat="1" ht="42" x14ac:dyDescent="0.35">
      <c r="A115" s="195" t="s">
        <v>12</v>
      </c>
      <c r="B115" s="196"/>
      <c r="C115" s="171" t="s">
        <v>203</v>
      </c>
      <c r="D115" s="143" t="s">
        <v>223</v>
      </c>
      <c r="E115" s="99" t="s">
        <v>203</v>
      </c>
      <c r="F115" s="128">
        <v>70</v>
      </c>
      <c r="G115" s="128"/>
      <c r="H115" s="99" t="s">
        <v>203</v>
      </c>
      <c r="I115" s="90">
        <v>10</v>
      </c>
      <c r="J115" s="132"/>
      <c r="K115" s="132">
        <f>L115+M115</f>
        <v>5</v>
      </c>
      <c r="L115" s="132">
        <v>2</v>
      </c>
      <c r="M115" s="132">
        <v>3</v>
      </c>
      <c r="N115" s="38"/>
      <c r="O115" s="134"/>
      <c r="P115" s="134"/>
      <c r="Q115" s="134"/>
      <c r="R115" s="134"/>
      <c r="S115" s="38"/>
      <c r="T115" s="134"/>
      <c r="U115" s="134"/>
      <c r="V115" s="39"/>
      <c r="W115" s="39"/>
      <c r="X115" s="45"/>
    </row>
    <row r="116" spans="1:24" s="33" customFormat="1" ht="21" x14ac:dyDescent="0.35">
      <c r="A116" s="199"/>
      <c r="B116" s="200"/>
      <c r="C116" s="173"/>
      <c r="D116" s="143" t="s">
        <v>224</v>
      </c>
      <c r="E116" s="99" t="s">
        <v>203</v>
      </c>
      <c r="F116" s="128">
        <v>70</v>
      </c>
      <c r="G116" s="128"/>
      <c r="H116" s="99" t="s">
        <v>203</v>
      </c>
      <c r="I116" s="90">
        <v>10</v>
      </c>
      <c r="J116" s="132"/>
      <c r="K116" s="132">
        <f>L116+M116</f>
        <v>4</v>
      </c>
      <c r="L116" s="132">
        <v>2</v>
      </c>
      <c r="M116" s="132">
        <v>2</v>
      </c>
      <c r="N116" s="38"/>
      <c r="O116" s="134"/>
      <c r="P116" s="134"/>
      <c r="Q116" s="134"/>
      <c r="R116" s="134"/>
      <c r="S116" s="38"/>
      <c r="T116" s="134"/>
      <c r="U116" s="134"/>
      <c r="V116" s="39"/>
      <c r="W116" s="39"/>
      <c r="X116" s="45"/>
    </row>
    <row r="117" spans="1:24" s="33" customFormat="1" ht="42" x14ac:dyDescent="0.35">
      <c r="A117" s="247" t="s">
        <v>13</v>
      </c>
      <c r="B117" s="247"/>
      <c r="C117" s="99" t="s">
        <v>205</v>
      </c>
      <c r="D117" s="99" t="s">
        <v>225</v>
      </c>
      <c r="E117" s="99" t="s">
        <v>205</v>
      </c>
      <c r="F117" s="128">
        <v>70</v>
      </c>
      <c r="G117" s="128"/>
      <c r="H117" s="99" t="s">
        <v>205</v>
      </c>
      <c r="I117" s="90">
        <v>10</v>
      </c>
      <c r="J117" s="132"/>
      <c r="K117" s="132">
        <f>L117+M117</f>
        <v>10</v>
      </c>
      <c r="L117" s="132">
        <v>5</v>
      </c>
      <c r="M117" s="132">
        <v>5</v>
      </c>
      <c r="N117" s="38"/>
      <c r="O117" s="134"/>
      <c r="P117" s="134"/>
      <c r="Q117" s="134"/>
      <c r="R117" s="134"/>
      <c r="S117" s="38"/>
      <c r="T117" s="134"/>
      <c r="U117" s="134"/>
      <c r="V117" s="39"/>
      <c r="W117" s="39"/>
      <c r="X117" s="45"/>
    </row>
    <row r="118" spans="1:24" s="33" customFormat="1" ht="21" x14ac:dyDescent="0.25">
      <c r="A118" s="241" t="s">
        <v>226</v>
      </c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3"/>
      <c r="X118" s="41"/>
    </row>
    <row r="119" spans="1:24" s="28" customFormat="1" ht="21" x14ac:dyDescent="0.35">
      <c r="A119" s="221" t="s">
        <v>496</v>
      </c>
      <c r="B119" s="221"/>
      <c r="C119" s="221"/>
      <c r="D119" s="221"/>
      <c r="E119" s="221"/>
      <c r="F119" s="221"/>
      <c r="G119" s="221"/>
      <c r="H119" s="221"/>
      <c r="I119" s="90">
        <f>I120+I141</f>
        <v>72</v>
      </c>
      <c r="J119" s="90">
        <f t="shared" ref="J119:W119" si="14">J120+J141</f>
        <v>7</v>
      </c>
      <c r="K119" s="90">
        <f t="shared" si="14"/>
        <v>165</v>
      </c>
      <c r="L119" s="90">
        <f t="shared" si="14"/>
        <v>95</v>
      </c>
      <c r="M119" s="90">
        <f t="shared" si="14"/>
        <v>70</v>
      </c>
      <c r="N119" s="90">
        <f t="shared" si="14"/>
        <v>0</v>
      </c>
      <c r="O119" s="90">
        <f t="shared" si="14"/>
        <v>0</v>
      </c>
      <c r="P119" s="90">
        <f t="shared" si="14"/>
        <v>70</v>
      </c>
      <c r="Q119" s="90">
        <f t="shared" si="14"/>
        <v>50</v>
      </c>
      <c r="R119" s="90">
        <f t="shared" si="14"/>
        <v>20</v>
      </c>
      <c r="S119" s="90">
        <f t="shared" si="14"/>
        <v>10</v>
      </c>
      <c r="T119" s="90">
        <f t="shared" si="14"/>
        <v>0</v>
      </c>
      <c r="U119" s="90">
        <f t="shared" si="14"/>
        <v>50</v>
      </c>
      <c r="V119" s="90">
        <f t="shared" si="14"/>
        <v>35</v>
      </c>
      <c r="W119" s="90">
        <f t="shared" si="14"/>
        <v>15</v>
      </c>
      <c r="X119" s="36"/>
    </row>
    <row r="120" spans="1:24" s="28" customFormat="1" ht="21" x14ac:dyDescent="0.35">
      <c r="A120" s="221" t="s">
        <v>227</v>
      </c>
      <c r="B120" s="221"/>
      <c r="C120" s="221"/>
      <c r="D120" s="221"/>
      <c r="E120" s="221"/>
      <c r="F120" s="221"/>
      <c r="G120" s="221"/>
      <c r="H120" s="221"/>
      <c r="I120" s="90">
        <f>I121+I125+I129+I133+I137</f>
        <v>53</v>
      </c>
      <c r="J120" s="90">
        <f t="shared" ref="J120:W120" si="15">J121+J125+J129+J133+J137</f>
        <v>7</v>
      </c>
      <c r="K120" s="90">
        <f t="shared" si="15"/>
        <v>100</v>
      </c>
      <c r="L120" s="90">
        <f t="shared" si="15"/>
        <v>55</v>
      </c>
      <c r="M120" s="90">
        <f t="shared" si="15"/>
        <v>45</v>
      </c>
      <c r="N120" s="90">
        <f t="shared" si="15"/>
        <v>0</v>
      </c>
      <c r="O120" s="90">
        <f t="shared" si="15"/>
        <v>0</v>
      </c>
      <c r="P120" s="90">
        <f t="shared" si="15"/>
        <v>70</v>
      </c>
      <c r="Q120" s="90">
        <f t="shared" si="15"/>
        <v>50</v>
      </c>
      <c r="R120" s="90">
        <f t="shared" si="15"/>
        <v>20</v>
      </c>
      <c r="S120" s="90">
        <f t="shared" si="15"/>
        <v>0</v>
      </c>
      <c r="T120" s="90">
        <f t="shared" si="15"/>
        <v>0</v>
      </c>
      <c r="U120" s="90">
        <f t="shared" si="15"/>
        <v>25</v>
      </c>
      <c r="V120" s="90">
        <f t="shared" si="15"/>
        <v>20</v>
      </c>
      <c r="W120" s="90">
        <f t="shared" si="15"/>
        <v>5</v>
      </c>
      <c r="X120" s="36"/>
    </row>
    <row r="121" spans="1:24" s="33" customFormat="1" ht="63" x14ac:dyDescent="0.25">
      <c r="A121" s="226" t="s">
        <v>48</v>
      </c>
      <c r="B121" s="227"/>
      <c r="C121" s="171" t="s">
        <v>228</v>
      </c>
      <c r="D121" s="171" t="s">
        <v>236</v>
      </c>
      <c r="E121" s="99" t="s">
        <v>195</v>
      </c>
      <c r="F121" s="128">
        <v>39</v>
      </c>
      <c r="G121" s="99" t="s">
        <v>138</v>
      </c>
      <c r="H121" s="171" t="s">
        <v>118</v>
      </c>
      <c r="I121" s="174"/>
      <c r="J121" s="177"/>
      <c r="K121" s="177">
        <f>L121+M121</f>
        <v>20</v>
      </c>
      <c r="L121" s="177">
        <v>15</v>
      </c>
      <c r="M121" s="177">
        <v>5</v>
      </c>
      <c r="N121" s="174"/>
      <c r="O121" s="177"/>
      <c r="P121" s="177">
        <f>Q121+R121</f>
        <v>20</v>
      </c>
      <c r="Q121" s="177">
        <v>15</v>
      </c>
      <c r="R121" s="177">
        <v>5</v>
      </c>
      <c r="S121" s="174"/>
      <c r="T121" s="177"/>
      <c r="U121" s="177"/>
      <c r="V121" s="177"/>
      <c r="W121" s="177"/>
      <c r="X121" s="34"/>
    </row>
    <row r="122" spans="1:24" s="33" customFormat="1" ht="21" x14ac:dyDescent="0.25">
      <c r="A122" s="228"/>
      <c r="B122" s="229"/>
      <c r="C122" s="172"/>
      <c r="D122" s="172"/>
      <c r="E122" s="100" t="s">
        <v>124</v>
      </c>
      <c r="F122" s="128">
        <v>40</v>
      </c>
      <c r="G122" s="99" t="s">
        <v>124</v>
      </c>
      <c r="H122" s="172"/>
      <c r="I122" s="175"/>
      <c r="J122" s="178"/>
      <c r="K122" s="178"/>
      <c r="L122" s="178"/>
      <c r="M122" s="178"/>
      <c r="N122" s="175"/>
      <c r="O122" s="178"/>
      <c r="P122" s="178"/>
      <c r="Q122" s="178"/>
      <c r="R122" s="178"/>
      <c r="S122" s="175"/>
      <c r="T122" s="178"/>
      <c r="U122" s="178"/>
      <c r="V122" s="178"/>
      <c r="W122" s="178"/>
      <c r="X122" s="34"/>
    </row>
    <row r="123" spans="1:24" s="33" customFormat="1" ht="21" x14ac:dyDescent="0.25">
      <c r="A123" s="228"/>
      <c r="B123" s="229"/>
      <c r="C123" s="172"/>
      <c r="D123" s="172"/>
      <c r="E123" s="121" t="s">
        <v>239</v>
      </c>
      <c r="F123" s="130">
        <v>40</v>
      </c>
      <c r="G123" s="275" t="s">
        <v>245</v>
      </c>
      <c r="H123" s="172"/>
      <c r="I123" s="175"/>
      <c r="J123" s="178"/>
      <c r="K123" s="178"/>
      <c r="L123" s="178"/>
      <c r="M123" s="178"/>
      <c r="N123" s="175"/>
      <c r="O123" s="178"/>
      <c r="P123" s="178"/>
      <c r="Q123" s="178"/>
      <c r="R123" s="178"/>
      <c r="S123" s="175"/>
      <c r="T123" s="178"/>
      <c r="U123" s="178"/>
      <c r="V123" s="178"/>
      <c r="W123" s="178"/>
      <c r="X123" s="34"/>
    </row>
    <row r="124" spans="1:24" s="33" customFormat="1" ht="21" x14ac:dyDescent="0.25">
      <c r="A124" s="230"/>
      <c r="B124" s="231"/>
      <c r="C124" s="173"/>
      <c r="D124" s="173"/>
      <c r="E124" s="123" t="s">
        <v>209</v>
      </c>
      <c r="F124" s="130">
        <v>39</v>
      </c>
      <c r="G124" s="299"/>
      <c r="H124" s="173"/>
      <c r="I124" s="176"/>
      <c r="J124" s="179"/>
      <c r="K124" s="179"/>
      <c r="L124" s="179"/>
      <c r="M124" s="179"/>
      <c r="N124" s="176"/>
      <c r="O124" s="179"/>
      <c r="P124" s="179"/>
      <c r="Q124" s="179"/>
      <c r="R124" s="179"/>
      <c r="S124" s="176"/>
      <c r="T124" s="179"/>
      <c r="U124" s="179"/>
      <c r="V124" s="179"/>
      <c r="W124" s="179"/>
      <c r="X124" s="34"/>
    </row>
    <row r="125" spans="1:24" s="33" customFormat="1" ht="21" x14ac:dyDescent="0.25">
      <c r="A125" s="226" t="s">
        <v>49</v>
      </c>
      <c r="B125" s="227"/>
      <c r="C125" s="171" t="s">
        <v>229</v>
      </c>
      <c r="D125" s="171" t="s">
        <v>237</v>
      </c>
      <c r="E125" s="123" t="s">
        <v>240</v>
      </c>
      <c r="F125" s="130">
        <v>40</v>
      </c>
      <c r="G125" s="99" t="s">
        <v>246</v>
      </c>
      <c r="H125" s="171" t="s">
        <v>118</v>
      </c>
      <c r="I125" s="174">
        <v>14</v>
      </c>
      <c r="J125" s="177">
        <v>2</v>
      </c>
      <c r="K125" s="177">
        <f>L125+M125</f>
        <v>20</v>
      </c>
      <c r="L125" s="177">
        <v>10</v>
      </c>
      <c r="M125" s="177">
        <v>10</v>
      </c>
      <c r="N125" s="174"/>
      <c r="O125" s="177"/>
      <c r="P125" s="177">
        <f>Q125+R125</f>
        <v>15</v>
      </c>
      <c r="Q125" s="177">
        <v>10</v>
      </c>
      <c r="R125" s="177">
        <v>5</v>
      </c>
      <c r="S125" s="174"/>
      <c r="T125" s="177"/>
      <c r="U125" s="177"/>
      <c r="V125" s="177"/>
      <c r="W125" s="177"/>
      <c r="X125" s="34"/>
    </row>
    <row r="126" spans="1:24" s="33" customFormat="1" ht="21" x14ac:dyDescent="0.25">
      <c r="A126" s="228"/>
      <c r="B126" s="229"/>
      <c r="C126" s="172"/>
      <c r="D126" s="172"/>
      <c r="E126" s="122" t="s">
        <v>124</v>
      </c>
      <c r="F126" s="130">
        <v>40</v>
      </c>
      <c r="G126" s="99" t="s">
        <v>124</v>
      </c>
      <c r="H126" s="172"/>
      <c r="I126" s="175"/>
      <c r="J126" s="178"/>
      <c r="K126" s="178"/>
      <c r="L126" s="178"/>
      <c r="M126" s="178"/>
      <c r="N126" s="175"/>
      <c r="O126" s="178"/>
      <c r="P126" s="178"/>
      <c r="Q126" s="178"/>
      <c r="R126" s="178"/>
      <c r="S126" s="175"/>
      <c r="T126" s="178"/>
      <c r="U126" s="178"/>
      <c r="V126" s="178"/>
      <c r="W126" s="178"/>
      <c r="X126" s="34"/>
    </row>
    <row r="127" spans="1:24" s="33" customFormat="1" ht="21" x14ac:dyDescent="0.25">
      <c r="A127" s="228"/>
      <c r="B127" s="229"/>
      <c r="C127" s="172"/>
      <c r="D127" s="172"/>
      <c r="E127" s="121" t="s">
        <v>241</v>
      </c>
      <c r="F127" s="130">
        <v>39</v>
      </c>
      <c r="G127" s="275" t="s">
        <v>141</v>
      </c>
      <c r="H127" s="172"/>
      <c r="I127" s="175"/>
      <c r="J127" s="178"/>
      <c r="K127" s="178"/>
      <c r="L127" s="178"/>
      <c r="M127" s="178"/>
      <c r="N127" s="175"/>
      <c r="O127" s="178"/>
      <c r="P127" s="178"/>
      <c r="Q127" s="178"/>
      <c r="R127" s="178"/>
      <c r="S127" s="175"/>
      <c r="T127" s="178"/>
      <c r="U127" s="178"/>
      <c r="V127" s="178"/>
      <c r="W127" s="178"/>
      <c r="X127" s="34"/>
    </row>
    <row r="128" spans="1:24" s="33" customFormat="1" ht="21" x14ac:dyDescent="0.25">
      <c r="A128" s="230"/>
      <c r="B128" s="231"/>
      <c r="C128" s="173"/>
      <c r="D128" s="173"/>
      <c r="E128" s="102" t="s">
        <v>242</v>
      </c>
      <c r="F128" s="130">
        <v>39</v>
      </c>
      <c r="G128" s="299"/>
      <c r="H128" s="173"/>
      <c r="I128" s="176"/>
      <c r="J128" s="179"/>
      <c r="K128" s="179"/>
      <c r="L128" s="179"/>
      <c r="M128" s="179"/>
      <c r="N128" s="176"/>
      <c r="O128" s="179"/>
      <c r="P128" s="179"/>
      <c r="Q128" s="179"/>
      <c r="R128" s="179"/>
      <c r="S128" s="176"/>
      <c r="T128" s="179"/>
      <c r="U128" s="179"/>
      <c r="V128" s="179"/>
      <c r="W128" s="179"/>
      <c r="X128" s="34"/>
    </row>
    <row r="129" spans="1:24" s="33" customFormat="1" ht="21" x14ac:dyDescent="0.25">
      <c r="A129" s="226" t="s">
        <v>50</v>
      </c>
      <c r="B129" s="227"/>
      <c r="C129" s="171" t="s">
        <v>230</v>
      </c>
      <c r="D129" s="171"/>
      <c r="E129" s="102" t="s">
        <v>240</v>
      </c>
      <c r="F129" s="128">
        <v>40</v>
      </c>
      <c r="G129" s="99" t="s">
        <v>247</v>
      </c>
      <c r="H129" s="171" t="s">
        <v>118</v>
      </c>
      <c r="I129" s="174">
        <v>14</v>
      </c>
      <c r="J129" s="177">
        <v>2</v>
      </c>
      <c r="K129" s="177">
        <f>L129+M129</f>
        <v>20</v>
      </c>
      <c r="L129" s="177">
        <v>10</v>
      </c>
      <c r="M129" s="177">
        <v>10</v>
      </c>
      <c r="N129" s="174"/>
      <c r="O129" s="177"/>
      <c r="P129" s="177">
        <f>Q129+R129</f>
        <v>15</v>
      </c>
      <c r="Q129" s="177">
        <v>10</v>
      </c>
      <c r="R129" s="177">
        <v>5</v>
      </c>
      <c r="S129" s="174"/>
      <c r="T129" s="177"/>
      <c r="U129" s="177"/>
      <c r="V129" s="177"/>
      <c r="W129" s="177"/>
      <c r="X129" s="34"/>
    </row>
    <row r="130" spans="1:24" s="33" customFormat="1" ht="21" x14ac:dyDescent="0.25">
      <c r="A130" s="228"/>
      <c r="B130" s="229"/>
      <c r="C130" s="172"/>
      <c r="D130" s="172"/>
      <c r="E130" s="122" t="s">
        <v>124</v>
      </c>
      <c r="F130" s="128">
        <v>40</v>
      </c>
      <c r="G130" s="99" t="s">
        <v>124</v>
      </c>
      <c r="H130" s="172"/>
      <c r="I130" s="175"/>
      <c r="J130" s="178"/>
      <c r="K130" s="178"/>
      <c r="L130" s="178"/>
      <c r="M130" s="178"/>
      <c r="N130" s="175"/>
      <c r="O130" s="178"/>
      <c r="P130" s="178"/>
      <c r="Q130" s="178"/>
      <c r="R130" s="178"/>
      <c r="S130" s="175"/>
      <c r="T130" s="178"/>
      <c r="U130" s="178"/>
      <c r="V130" s="178"/>
      <c r="W130" s="178"/>
      <c r="X130" s="34"/>
    </row>
    <row r="131" spans="1:24" s="33" customFormat="1" ht="42" x14ac:dyDescent="0.25">
      <c r="A131" s="228"/>
      <c r="B131" s="229"/>
      <c r="C131" s="172"/>
      <c r="D131" s="172"/>
      <c r="E131" s="100" t="s">
        <v>243</v>
      </c>
      <c r="F131" s="130">
        <v>39</v>
      </c>
      <c r="G131" s="275" t="s">
        <v>141</v>
      </c>
      <c r="H131" s="172"/>
      <c r="I131" s="175"/>
      <c r="J131" s="178"/>
      <c r="K131" s="178"/>
      <c r="L131" s="178"/>
      <c r="M131" s="178"/>
      <c r="N131" s="175"/>
      <c r="O131" s="178"/>
      <c r="P131" s="178"/>
      <c r="Q131" s="178"/>
      <c r="R131" s="178"/>
      <c r="S131" s="175"/>
      <c r="T131" s="178"/>
      <c r="U131" s="178"/>
      <c r="V131" s="178"/>
      <c r="W131" s="178"/>
      <c r="X131" s="34"/>
    </row>
    <row r="132" spans="1:24" s="33" customFormat="1" ht="21" x14ac:dyDescent="0.25">
      <c r="A132" s="230"/>
      <c r="B132" s="231"/>
      <c r="C132" s="173"/>
      <c r="D132" s="173"/>
      <c r="E132" s="102"/>
      <c r="F132" s="130">
        <v>39</v>
      </c>
      <c r="G132" s="299"/>
      <c r="H132" s="173"/>
      <c r="I132" s="176"/>
      <c r="J132" s="179"/>
      <c r="K132" s="179"/>
      <c r="L132" s="179"/>
      <c r="M132" s="179"/>
      <c r="N132" s="176"/>
      <c r="O132" s="179"/>
      <c r="P132" s="179"/>
      <c r="Q132" s="179"/>
      <c r="R132" s="179"/>
      <c r="S132" s="176"/>
      <c r="T132" s="179"/>
      <c r="U132" s="179"/>
      <c r="V132" s="179"/>
      <c r="W132" s="179"/>
      <c r="X132" s="34"/>
    </row>
    <row r="133" spans="1:24" s="33" customFormat="1" ht="63" x14ac:dyDescent="0.25">
      <c r="A133" s="226" t="s">
        <v>51</v>
      </c>
      <c r="B133" s="227"/>
      <c r="C133" s="171" t="s">
        <v>231</v>
      </c>
      <c r="D133" s="171" t="s">
        <v>238</v>
      </c>
      <c r="E133" s="102" t="s">
        <v>195</v>
      </c>
      <c r="F133" s="128">
        <v>39</v>
      </c>
      <c r="G133" s="99" t="s">
        <v>142</v>
      </c>
      <c r="H133" s="171" t="s">
        <v>118</v>
      </c>
      <c r="I133" s="174"/>
      <c r="J133" s="177"/>
      <c r="K133" s="177">
        <f>L133+M133</f>
        <v>25</v>
      </c>
      <c r="L133" s="177">
        <v>15</v>
      </c>
      <c r="M133" s="177">
        <v>10</v>
      </c>
      <c r="N133" s="174"/>
      <c r="O133" s="177"/>
      <c r="P133" s="177">
        <f>Q133+R133</f>
        <v>20</v>
      </c>
      <c r="Q133" s="177">
        <v>15</v>
      </c>
      <c r="R133" s="177">
        <v>5</v>
      </c>
      <c r="S133" s="174"/>
      <c r="T133" s="177"/>
      <c r="U133" s="177"/>
      <c r="V133" s="177"/>
      <c r="W133" s="177"/>
      <c r="X133" s="34"/>
    </row>
    <row r="134" spans="1:24" s="33" customFormat="1" ht="21" x14ac:dyDescent="0.25">
      <c r="A134" s="228"/>
      <c r="B134" s="229"/>
      <c r="C134" s="172"/>
      <c r="D134" s="172"/>
      <c r="E134" s="122" t="s">
        <v>124</v>
      </c>
      <c r="F134" s="128">
        <v>40</v>
      </c>
      <c r="G134" s="99" t="s">
        <v>124</v>
      </c>
      <c r="H134" s="172"/>
      <c r="I134" s="175"/>
      <c r="J134" s="178"/>
      <c r="K134" s="178"/>
      <c r="L134" s="178"/>
      <c r="M134" s="178"/>
      <c r="N134" s="175"/>
      <c r="O134" s="178"/>
      <c r="P134" s="178"/>
      <c r="Q134" s="178"/>
      <c r="R134" s="178"/>
      <c r="S134" s="175"/>
      <c r="T134" s="178"/>
      <c r="U134" s="178"/>
      <c r="V134" s="178"/>
      <c r="W134" s="178"/>
      <c r="X134" s="34"/>
    </row>
    <row r="135" spans="1:24" s="33" customFormat="1" ht="21" x14ac:dyDescent="0.25">
      <c r="A135" s="228"/>
      <c r="B135" s="229"/>
      <c r="C135" s="172"/>
      <c r="D135" s="172"/>
      <c r="E135" s="100" t="s">
        <v>244</v>
      </c>
      <c r="F135" s="130">
        <v>39</v>
      </c>
      <c r="G135" s="275" t="s">
        <v>222</v>
      </c>
      <c r="H135" s="172"/>
      <c r="I135" s="175"/>
      <c r="J135" s="178"/>
      <c r="K135" s="178"/>
      <c r="L135" s="178"/>
      <c r="M135" s="178"/>
      <c r="N135" s="175"/>
      <c r="O135" s="178"/>
      <c r="P135" s="178"/>
      <c r="Q135" s="178"/>
      <c r="R135" s="178"/>
      <c r="S135" s="175"/>
      <c r="T135" s="178"/>
      <c r="U135" s="178"/>
      <c r="V135" s="178"/>
      <c r="W135" s="178"/>
      <c r="X135" s="34"/>
    </row>
    <row r="136" spans="1:24" s="33" customFormat="1" ht="21" x14ac:dyDescent="0.25">
      <c r="A136" s="230"/>
      <c r="B136" s="231"/>
      <c r="C136" s="173"/>
      <c r="D136" s="173"/>
      <c r="E136" s="102" t="s">
        <v>95</v>
      </c>
      <c r="F136" s="130">
        <v>39</v>
      </c>
      <c r="G136" s="299"/>
      <c r="H136" s="173"/>
      <c r="I136" s="176"/>
      <c r="J136" s="179"/>
      <c r="K136" s="179"/>
      <c r="L136" s="179"/>
      <c r="M136" s="179"/>
      <c r="N136" s="176"/>
      <c r="O136" s="179"/>
      <c r="P136" s="179"/>
      <c r="Q136" s="179"/>
      <c r="R136" s="179"/>
      <c r="S136" s="176"/>
      <c r="T136" s="179"/>
      <c r="U136" s="179"/>
      <c r="V136" s="179"/>
      <c r="W136" s="179"/>
      <c r="X136" s="34"/>
    </row>
    <row r="137" spans="1:24" s="33" customFormat="1" ht="21" x14ac:dyDescent="0.25">
      <c r="A137" s="226" t="s">
        <v>0</v>
      </c>
      <c r="B137" s="227"/>
      <c r="C137" s="171" t="s">
        <v>105</v>
      </c>
      <c r="D137" s="171" t="s">
        <v>232</v>
      </c>
      <c r="E137" s="102" t="s">
        <v>233</v>
      </c>
      <c r="F137" s="128">
        <v>45</v>
      </c>
      <c r="G137" s="102" t="s">
        <v>150</v>
      </c>
      <c r="H137" s="171" t="s">
        <v>118</v>
      </c>
      <c r="I137" s="174">
        <v>25</v>
      </c>
      <c r="J137" s="177">
        <v>3</v>
      </c>
      <c r="K137" s="177">
        <f>L137+M137</f>
        <v>15</v>
      </c>
      <c r="L137" s="177">
        <v>5</v>
      </c>
      <c r="M137" s="177">
        <v>10</v>
      </c>
      <c r="N137" s="174"/>
      <c r="O137" s="177"/>
      <c r="P137" s="177"/>
      <c r="Q137" s="177"/>
      <c r="R137" s="177"/>
      <c r="S137" s="174"/>
      <c r="T137" s="177"/>
      <c r="U137" s="177">
        <f>V137+W137</f>
        <v>25</v>
      </c>
      <c r="V137" s="177">
        <v>20</v>
      </c>
      <c r="W137" s="177">
        <v>5</v>
      </c>
      <c r="X137" s="34"/>
    </row>
    <row r="138" spans="1:24" s="33" customFormat="1" ht="21" x14ac:dyDescent="0.25">
      <c r="A138" s="228"/>
      <c r="B138" s="229"/>
      <c r="C138" s="172"/>
      <c r="D138" s="172"/>
      <c r="E138" s="101" t="s">
        <v>124</v>
      </c>
      <c r="F138" s="128">
        <v>40</v>
      </c>
      <c r="G138" s="102" t="s">
        <v>124</v>
      </c>
      <c r="H138" s="172"/>
      <c r="I138" s="175"/>
      <c r="J138" s="178"/>
      <c r="K138" s="178"/>
      <c r="L138" s="178"/>
      <c r="M138" s="178"/>
      <c r="N138" s="175"/>
      <c r="O138" s="178"/>
      <c r="P138" s="178"/>
      <c r="Q138" s="178"/>
      <c r="R138" s="178"/>
      <c r="S138" s="175"/>
      <c r="T138" s="178"/>
      <c r="U138" s="178"/>
      <c r="V138" s="178"/>
      <c r="W138" s="178"/>
      <c r="X138" s="34"/>
    </row>
    <row r="139" spans="1:24" s="33" customFormat="1" ht="21" x14ac:dyDescent="0.25">
      <c r="A139" s="228"/>
      <c r="B139" s="229"/>
      <c r="C139" s="172"/>
      <c r="D139" s="172"/>
      <c r="E139" s="100" t="s">
        <v>234</v>
      </c>
      <c r="F139" s="130">
        <v>40</v>
      </c>
      <c r="G139" s="275" t="s">
        <v>245</v>
      </c>
      <c r="H139" s="172"/>
      <c r="I139" s="175"/>
      <c r="J139" s="178"/>
      <c r="K139" s="178"/>
      <c r="L139" s="178"/>
      <c r="M139" s="178"/>
      <c r="N139" s="175"/>
      <c r="O139" s="178"/>
      <c r="P139" s="178"/>
      <c r="Q139" s="178"/>
      <c r="R139" s="178"/>
      <c r="S139" s="175"/>
      <c r="T139" s="178"/>
      <c r="U139" s="178"/>
      <c r="V139" s="178"/>
      <c r="W139" s="178"/>
      <c r="X139" s="34"/>
    </row>
    <row r="140" spans="1:24" s="33" customFormat="1" ht="21" x14ac:dyDescent="0.25">
      <c r="A140" s="228"/>
      <c r="B140" s="229"/>
      <c r="C140" s="172"/>
      <c r="D140" s="173"/>
      <c r="E140" s="123" t="s">
        <v>235</v>
      </c>
      <c r="F140" s="130">
        <v>39</v>
      </c>
      <c r="G140" s="299"/>
      <c r="H140" s="173"/>
      <c r="I140" s="176"/>
      <c r="J140" s="179"/>
      <c r="K140" s="179"/>
      <c r="L140" s="179"/>
      <c r="M140" s="179"/>
      <c r="N140" s="176"/>
      <c r="O140" s="179"/>
      <c r="P140" s="179"/>
      <c r="Q140" s="179"/>
      <c r="R140" s="179"/>
      <c r="S140" s="176"/>
      <c r="T140" s="179"/>
      <c r="U140" s="179"/>
      <c r="V140" s="179"/>
      <c r="W140" s="179"/>
      <c r="X140" s="34"/>
    </row>
    <row r="141" spans="1:24" s="28" customFormat="1" ht="21" x14ac:dyDescent="0.35">
      <c r="A141" s="240" t="s">
        <v>197</v>
      </c>
      <c r="B141" s="240"/>
      <c r="C141" s="240"/>
      <c r="D141" s="240"/>
      <c r="E141" s="369"/>
      <c r="F141" s="240"/>
      <c r="G141" s="240"/>
      <c r="H141" s="240"/>
      <c r="I141" s="90">
        <f>I142+I143+I144+I145+I146</f>
        <v>19</v>
      </c>
      <c r="J141" s="90">
        <f t="shared" ref="J141:W141" si="16">J142+J143+J144+J145+J146</f>
        <v>0</v>
      </c>
      <c r="K141" s="90">
        <f t="shared" si="16"/>
        <v>65</v>
      </c>
      <c r="L141" s="90">
        <f t="shared" si="16"/>
        <v>40</v>
      </c>
      <c r="M141" s="90">
        <f t="shared" si="16"/>
        <v>25</v>
      </c>
      <c r="N141" s="90">
        <f t="shared" si="16"/>
        <v>0</v>
      </c>
      <c r="O141" s="90">
        <f t="shared" si="16"/>
        <v>0</v>
      </c>
      <c r="P141" s="90">
        <f t="shared" si="16"/>
        <v>0</v>
      </c>
      <c r="Q141" s="90">
        <f t="shared" si="16"/>
        <v>0</v>
      </c>
      <c r="R141" s="90">
        <f t="shared" si="16"/>
        <v>0</v>
      </c>
      <c r="S141" s="90">
        <f t="shared" si="16"/>
        <v>10</v>
      </c>
      <c r="T141" s="90">
        <f t="shared" si="16"/>
        <v>0</v>
      </c>
      <c r="U141" s="90">
        <f t="shared" si="16"/>
        <v>25</v>
      </c>
      <c r="V141" s="90">
        <f t="shared" si="16"/>
        <v>15</v>
      </c>
      <c r="W141" s="90">
        <f t="shared" si="16"/>
        <v>10</v>
      </c>
      <c r="X141" s="36"/>
    </row>
    <row r="142" spans="1:24" s="33" customFormat="1" ht="42" x14ac:dyDescent="0.25">
      <c r="A142" s="293" t="s">
        <v>52</v>
      </c>
      <c r="B142" s="293"/>
      <c r="C142" s="99" t="s">
        <v>228</v>
      </c>
      <c r="D142" s="99" t="s">
        <v>248</v>
      </c>
      <c r="E142" s="99" t="s">
        <v>228</v>
      </c>
      <c r="F142" s="128">
        <v>70</v>
      </c>
      <c r="G142" s="128"/>
      <c r="H142" s="99" t="s">
        <v>228</v>
      </c>
      <c r="I142" s="90"/>
      <c r="J142" s="132"/>
      <c r="K142" s="132">
        <f>L142+M142</f>
        <v>15</v>
      </c>
      <c r="L142" s="132">
        <v>10</v>
      </c>
      <c r="M142" s="132">
        <v>5</v>
      </c>
      <c r="N142" s="90"/>
      <c r="O142" s="132"/>
      <c r="P142" s="132"/>
      <c r="Q142" s="132"/>
      <c r="R142" s="132"/>
      <c r="S142" s="90"/>
      <c r="T142" s="132"/>
      <c r="U142" s="132"/>
      <c r="V142" s="132"/>
      <c r="W142" s="132"/>
      <c r="X142" s="34"/>
    </row>
    <row r="143" spans="1:24" s="33" customFormat="1" ht="42" x14ac:dyDescent="0.25">
      <c r="A143" s="293" t="s">
        <v>53</v>
      </c>
      <c r="B143" s="293"/>
      <c r="C143" s="99" t="s">
        <v>249</v>
      </c>
      <c r="D143" s="99" t="s">
        <v>250</v>
      </c>
      <c r="E143" s="99" t="s">
        <v>249</v>
      </c>
      <c r="F143" s="128">
        <v>70</v>
      </c>
      <c r="G143" s="128"/>
      <c r="H143" s="99" t="s">
        <v>249</v>
      </c>
      <c r="I143" s="90">
        <v>9</v>
      </c>
      <c r="J143" s="134"/>
      <c r="K143" s="132">
        <f>L143+M143</f>
        <v>10</v>
      </c>
      <c r="L143" s="132">
        <v>5</v>
      </c>
      <c r="M143" s="132">
        <v>5</v>
      </c>
      <c r="N143" s="90"/>
      <c r="O143" s="132"/>
      <c r="P143" s="132"/>
      <c r="Q143" s="132"/>
      <c r="R143" s="132"/>
      <c r="S143" s="90"/>
      <c r="T143" s="132"/>
      <c r="U143" s="132"/>
      <c r="V143" s="132"/>
      <c r="W143" s="132"/>
      <c r="X143" s="34"/>
    </row>
    <row r="144" spans="1:24" s="33" customFormat="1" ht="42" x14ac:dyDescent="0.25">
      <c r="A144" s="207" t="s">
        <v>54</v>
      </c>
      <c r="B144" s="208"/>
      <c r="C144" s="100" t="s">
        <v>230</v>
      </c>
      <c r="D144" s="99" t="s">
        <v>252</v>
      </c>
      <c r="E144" s="99" t="s">
        <v>251</v>
      </c>
      <c r="F144" s="128">
        <v>70</v>
      </c>
      <c r="G144" s="128"/>
      <c r="H144" s="99" t="s">
        <v>251</v>
      </c>
      <c r="I144" s="90">
        <v>10</v>
      </c>
      <c r="J144" s="132"/>
      <c r="K144" s="132">
        <f>L144+M144</f>
        <v>10</v>
      </c>
      <c r="L144" s="106">
        <v>5</v>
      </c>
      <c r="M144" s="132">
        <v>5</v>
      </c>
      <c r="N144" s="90"/>
      <c r="O144" s="132"/>
      <c r="P144" s="132"/>
      <c r="Q144" s="132"/>
      <c r="R144" s="132"/>
      <c r="S144" s="90"/>
      <c r="T144" s="132"/>
      <c r="U144" s="132"/>
      <c r="V144" s="132"/>
      <c r="W144" s="132"/>
      <c r="X144" s="34"/>
    </row>
    <row r="145" spans="1:101" s="33" customFormat="1" ht="21" x14ac:dyDescent="0.35">
      <c r="A145" s="207" t="s">
        <v>3</v>
      </c>
      <c r="B145" s="208"/>
      <c r="C145" s="100" t="s">
        <v>103</v>
      </c>
      <c r="D145" s="99" t="s">
        <v>253</v>
      </c>
      <c r="E145" s="99" t="s">
        <v>249</v>
      </c>
      <c r="F145" s="128">
        <v>70</v>
      </c>
      <c r="G145" s="128"/>
      <c r="H145" s="99" t="s">
        <v>249</v>
      </c>
      <c r="I145" s="90"/>
      <c r="J145" s="132"/>
      <c r="K145" s="132">
        <f>L145+M145</f>
        <v>15</v>
      </c>
      <c r="L145" s="132">
        <v>10</v>
      </c>
      <c r="M145" s="132">
        <v>5</v>
      </c>
      <c r="N145" s="90"/>
      <c r="O145" s="132"/>
      <c r="P145" s="132"/>
      <c r="Q145" s="132"/>
      <c r="R145" s="132"/>
      <c r="S145" s="90">
        <v>10</v>
      </c>
      <c r="T145" s="132"/>
      <c r="U145" s="132">
        <f>V145+W145</f>
        <v>10</v>
      </c>
      <c r="V145" s="132">
        <v>5</v>
      </c>
      <c r="W145" s="132">
        <v>5</v>
      </c>
      <c r="X145" s="45"/>
    </row>
    <row r="146" spans="1:101" s="33" customFormat="1" ht="42" x14ac:dyDescent="0.25">
      <c r="A146" s="168" t="s">
        <v>72</v>
      </c>
      <c r="B146" s="170"/>
      <c r="C146" s="99" t="s">
        <v>231</v>
      </c>
      <c r="D146" s="99" t="s">
        <v>254</v>
      </c>
      <c r="E146" s="99" t="s">
        <v>231</v>
      </c>
      <c r="F146" s="128">
        <v>70</v>
      </c>
      <c r="G146" s="128"/>
      <c r="H146" s="99" t="s">
        <v>231</v>
      </c>
      <c r="I146" s="90"/>
      <c r="J146" s="132"/>
      <c r="K146" s="132">
        <f>L146+M146</f>
        <v>15</v>
      </c>
      <c r="L146" s="132">
        <v>10</v>
      </c>
      <c r="M146" s="132">
        <v>5</v>
      </c>
      <c r="N146" s="90"/>
      <c r="O146" s="132"/>
      <c r="P146" s="132"/>
      <c r="Q146" s="132"/>
      <c r="R146" s="132"/>
      <c r="S146" s="90"/>
      <c r="T146" s="132"/>
      <c r="U146" s="132">
        <f>V146+W146</f>
        <v>15</v>
      </c>
      <c r="V146" s="132">
        <v>10</v>
      </c>
      <c r="W146" s="132">
        <v>5</v>
      </c>
      <c r="X146" s="34"/>
    </row>
    <row r="147" spans="1:101" s="33" customFormat="1" ht="21" x14ac:dyDescent="0.25">
      <c r="A147" s="235" t="s">
        <v>255</v>
      </c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7"/>
      <c r="X147" s="51"/>
    </row>
    <row r="148" spans="1:101" s="52" customFormat="1" ht="21" x14ac:dyDescent="0.25">
      <c r="A148" s="221" t="s">
        <v>496</v>
      </c>
      <c r="B148" s="221"/>
      <c r="C148" s="221"/>
      <c r="D148" s="221"/>
      <c r="E148" s="221"/>
      <c r="F148" s="221"/>
      <c r="G148" s="221"/>
      <c r="H148" s="221"/>
      <c r="I148" s="90">
        <f t="shared" ref="I148:W148" si="17">I149+I157</f>
        <v>34</v>
      </c>
      <c r="J148" s="90">
        <f t="shared" si="17"/>
        <v>3</v>
      </c>
      <c r="K148" s="90">
        <f t="shared" si="17"/>
        <v>53</v>
      </c>
      <c r="L148" s="90">
        <f t="shared" si="17"/>
        <v>40</v>
      </c>
      <c r="M148" s="90">
        <f t="shared" si="17"/>
        <v>13</v>
      </c>
      <c r="N148" s="90">
        <f t="shared" si="17"/>
        <v>0</v>
      </c>
      <c r="O148" s="90">
        <f t="shared" si="17"/>
        <v>0</v>
      </c>
      <c r="P148" s="90">
        <f t="shared" si="17"/>
        <v>19</v>
      </c>
      <c r="Q148" s="90">
        <f t="shared" si="17"/>
        <v>15</v>
      </c>
      <c r="R148" s="90">
        <f t="shared" si="17"/>
        <v>4</v>
      </c>
      <c r="S148" s="90">
        <f t="shared" si="17"/>
        <v>0</v>
      </c>
      <c r="T148" s="90">
        <f t="shared" si="17"/>
        <v>0</v>
      </c>
      <c r="U148" s="90">
        <f t="shared" si="17"/>
        <v>0</v>
      </c>
      <c r="V148" s="90">
        <f t="shared" si="17"/>
        <v>0</v>
      </c>
      <c r="W148" s="90">
        <f t="shared" si="17"/>
        <v>0</v>
      </c>
      <c r="X148" s="36"/>
    </row>
    <row r="149" spans="1:101" s="52" customFormat="1" ht="21" x14ac:dyDescent="0.25">
      <c r="A149" s="221" t="s">
        <v>153</v>
      </c>
      <c r="B149" s="221"/>
      <c r="C149" s="221"/>
      <c r="D149" s="221"/>
      <c r="E149" s="222"/>
      <c r="F149" s="221"/>
      <c r="G149" s="221"/>
      <c r="H149" s="221"/>
      <c r="I149" s="90">
        <f>I150+I154+I155</f>
        <v>25</v>
      </c>
      <c r="J149" s="90">
        <f>J150+J154+J155</f>
        <v>3</v>
      </c>
      <c r="K149" s="90">
        <f>K150+K154+K155</f>
        <v>35</v>
      </c>
      <c r="L149" s="90">
        <f>L150+L154+L155</f>
        <v>25</v>
      </c>
      <c r="M149" s="90">
        <f>M150+M154+M155</f>
        <v>10</v>
      </c>
      <c r="N149" s="90">
        <f>N150+N151+N152+N153+N154+N155</f>
        <v>0</v>
      </c>
      <c r="O149" s="90">
        <f>O150+O151+O152+O153+O154+O155</f>
        <v>0</v>
      </c>
      <c r="P149" s="90">
        <f t="shared" ref="P149:W149" si="18">P150+P154+P155</f>
        <v>7</v>
      </c>
      <c r="Q149" s="90">
        <f t="shared" si="18"/>
        <v>5</v>
      </c>
      <c r="R149" s="90">
        <f t="shared" si="18"/>
        <v>2</v>
      </c>
      <c r="S149" s="90">
        <f t="shared" si="18"/>
        <v>0</v>
      </c>
      <c r="T149" s="90">
        <f t="shared" si="18"/>
        <v>0</v>
      </c>
      <c r="U149" s="90">
        <f t="shared" si="18"/>
        <v>0</v>
      </c>
      <c r="V149" s="90">
        <f t="shared" si="18"/>
        <v>0</v>
      </c>
      <c r="W149" s="90">
        <f t="shared" si="18"/>
        <v>0</v>
      </c>
      <c r="X149" s="36"/>
    </row>
    <row r="150" spans="1:101" s="33" customFormat="1" ht="21" x14ac:dyDescent="0.25">
      <c r="A150" s="226" t="s">
        <v>55</v>
      </c>
      <c r="B150" s="227"/>
      <c r="C150" s="171" t="s">
        <v>209</v>
      </c>
      <c r="D150" s="177"/>
      <c r="E150" s="117" t="s">
        <v>213</v>
      </c>
      <c r="F150" s="131">
        <v>39</v>
      </c>
      <c r="G150" s="53" t="s">
        <v>221</v>
      </c>
      <c r="H150" s="171" t="s">
        <v>118</v>
      </c>
      <c r="I150" s="174">
        <v>25</v>
      </c>
      <c r="J150" s="177">
        <v>3</v>
      </c>
      <c r="K150" s="177">
        <f>L150+M150</f>
        <v>15</v>
      </c>
      <c r="L150" s="177">
        <v>10</v>
      </c>
      <c r="M150" s="177">
        <v>5</v>
      </c>
      <c r="N150" s="174"/>
      <c r="O150" s="177"/>
      <c r="P150" s="177">
        <f>Q150+R150</f>
        <v>7</v>
      </c>
      <c r="Q150" s="177">
        <v>5</v>
      </c>
      <c r="R150" s="177">
        <v>2</v>
      </c>
      <c r="S150" s="174"/>
      <c r="T150" s="177"/>
      <c r="U150" s="177"/>
      <c r="V150" s="177"/>
      <c r="W150" s="177"/>
      <c r="X150" s="34"/>
    </row>
    <row r="151" spans="1:101" s="33" customFormat="1" ht="21" x14ac:dyDescent="0.25">
      <c r="A151" s="228"/>
      <c r="B151" s="229"/>
      <c r="C151" s="172"/>
      <c r="D151" s="178"/>
      <c r="E151" s="100" t="s">
        <v>263</v>
      </c>
      <c r="F151" s="85">
        <v>39</v>
      </c>
      <c r="G151" s="171" t="s">
        <v>219</v>
      </c>
      <c r="H151" s="172"/>
      <c r="I151" s="175"/>
      <c r="J151" s="178"/>
      <c r="K151" s="178"/>
      <c r="L151" s="178"/>
      <c r="M151" s="178"/>
      <c r="N151" s="175"/>
      <c r="O151" s="178"/>
      <c r="P151" s="178"/>
      <c r="Q151" s="178"/>
      <c r="R151" s="178"/>
      <c r="S151" s="175"/>
      <c r="T151" s="178"/>
      <c r="U151" s="178"/>
      <c r="V151" s="178"/>
      <c r="W151" s="178"/>
      <c r="X151" s="50"/>
    </row>
    <row r="152" spans="1:101" s="33" customFormat="1" ht="21" x14ac:dyDescent="0.25">
      <c r="A152" s="228"/>
      <c r="B152" s="229"/>
      <c r="C152" s="172"/>
      <c r="D152" s="178"/>
      <c r="E152" s="100" t="s">
        <v>74</v>
      </c>
      <c r="F152" s="85"/>
      <c r="G152" s="173"/>
      <c r="H152" s="172"/>
      <c r="I152" s="175"/>
      <c r="J152" s="178"/>
      <c r="K152" s="178"/>
      <c r="L152" s="178"/>
      <c r="M152" s="178"/>
      <c r="N152" s="175"/>
      <c r="O152" s="178"/>
      <c r="P152" s="178"/>
      <c r="Q152" s="178"/>
      <c r="R152" s="178"/>
      <c r="S152" s="175"/>
      <c r="T152" s="178"/>
      <c r="U152" s="178"/>
      <c r="V152" s="178"/>
      <c r="W152" s="178"/>
      <c r="X152" s="50"/>
    </row>
    <row r="153" spans="1:101" s="33" customFormat="1" ht="21" x14ac:dyDescent="0.25">
      <c r="A153" s="230"/>
      <c r="B153" s="231"/>
      <c r="C153" s="173"/>
      <c r="D153" s="179"/>
      <c r="E153" s="100" t="s">
        <v>121</v>
      </c>
      <c r="F153" s="85">
        <v>40</v>
      </c>
      <c r="G153" s="99" t="s">
        <v>121</v>
      </c>
      <c r="H153" s="173"/>
      <c r="I153" s="176"/>
      <c r="J153" s="179"/>
      <c r="K153" s="179"/>
      <c r="L153" s="179"/>
      <c r="M153" s="179"/>
      <c r="N153" s="176"/>
      <c r="O153" s="179"/>
      <c r="P153" s="179"/>
      <c r="Q153" s="179"/>
      <c r="R153" s="179"/>
      <c r="S153" s="176"/>
      <c r="T153" s="179"/>
      <c r="U153" s="179"/>
      <c r="V153" s="179"/>
      <c r="W153" s="179"/>
      <c r="X153" s="50"/>
    </row>
    <row r="154" spans="1:101" s="33" customFormat="1" ht="21" x14ac:dyDescent="0.25">
      <c r="A154" s="226" t="s">
        <v>1</v>
      </c>
      <c r="B154" s="227"/>
      <c r="C154" s="171" t="s">
        <v>103</v>
      </c>
      <c r="D154" s="171" t="s">
        <v>209</v>
      </c>
      <c r="E154" s="100" t="s">
        <v>293</v>
      </c>
      <c r="F154" s="111">
        <v>45</v>
      </c>
      <c r="G154" s="100" t="s">
        <v>262</v>
      </c>
      <c r="H154" s="171" t="s">
        <v>118</v>
      </c>
      <c r="I154" s="174"/>
      <c r="J154" s="177"/>
      <c r="K154" s="177">
        <f>L154+M154</f>
        <v>20</v>
      </c>
      <c r="L154" s="177">
        <v>15</v>
      </c>
      <c r="M154" s="177">
        <v>5</v>
      </c>
      <c r="N154" s="251"/>
      <c r="O154" s="248"/>
      <c r="P154" s="177"/>
      <c r="Q154" s="177"/>
      <c r="R154" s="177"/>
      <c r="S154" s="174"/>
      <c r="T154" s="177"/>
      <c r="U154" s="177"/>
      <c r="V154" s="218"/>
      <c r="W154" s="218"/>
      <c r="X154" s="50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</row>
    <row r="155" spans="1:101" s="32" customFormat="1" ht="21" x14ac:dyDescent="0.25">
      <c r="A155" s="228"/>
      <c r="B155" s="229"/>
      <c r="C155" s="172"/>
      <c r="D155" s="172"/>
      <c r="E155" s="67" t="s">
        <v>258</v>
      </c>
      <c r="F155" s="128">
        <v>39</v>
      </c>
      <c r="G155" s="99" t="s">
        <v>260</v>
      </c>
      <c r="H155" s="172"/>
      <c r="I155" s="175"/>
      <c r="J155" s="178"/>
      <c r="K155" s="178"/>
      <c r="L155" s="178"/>
      <c r="M155" s="178"/>
      <c r="N155" s="252"/>
      <c r="O155" s="249"/>
      <c r="P155" s="178"/>
      <c r="Q155" s="178"/>
      <c r="R155" s="178"/>
      <c r="S155" s="175"/>
      <c r="T155" s="178"/>
      <c r="U155" s="178"/>
      <c r="V155" s="219"/>
      <c r="W155" s="219"/>
      <c r="X155" s="50"/>
    </row>
    <row r="156" spans="1:101" s="33" customFormat="1" ht="21" x14ac:dyDescent="0.25">
      <c r="A156" s="230"/>
      <c r="B156" s="231"/>
      <c r="C156" s="173"/>
      <c r="D156" s="173"/>
      <c r="E156" s="67" t="s">
        <v>108</v>
      </c>
      <c r="F156" s="113">
        <v>40</v>
      </c>
      <c r="G156" s="99" t="s">
        <v>121</v>
      </c>
      <c r="H156" s="173"/>
      <c r="I156" s="176"/>
      <c r="J156" s="179"/>
      <c r="K156" s="179"/>
      <c r="L156" s="179"/>
      <c r="M156" s="179"/>
      <c r="N156" s="253"/>
      <c r="O156" s="250"/>
      <c r="P156" s="179"/>
      <c r="Q156" s="179"/>
      <c r="R156" s="179"/>
      <c r="S156" s="176"/>
      <c r="T156" s="179"/>
      <c r="U156" s="179"/>
      <c r="V156" s="220"/>
      <c r="W156" s="220"/>
      <c r="X156" s="50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</row>
    <row r="157" spans="1:101" s="52" customFormat="1" ht="21" x14ac:dyDescent="0.25">
      <c r="A157" s="221" t="s">
        <v>156</v>
      </c>
      <c r="B157" s="221"/>
      <c r="C157" s="221"/>
      <c r="D157" s="221"/>
      <c r="E157" s="221"/>
      <c r="F157" s="221"/>
      <c r="G157" s="221"/>
      <c r="H157" s="221"/>
      <c r="I157" s="90">
        <f>I158+I159</f>
        <v>9</v>
      </c>
      <c r="J157" s="90">
        <f t="shared" ref="J157:W157" si="19">J158+J159</f>
        <v>0</v>
      </c>
      <c r="K157" s="90">
        <f t="shared" si="19"/>
        <v>18</v>
      </c>
      <c r="L157" s="90">
        <f t="shared" si="19"/>
        <v>15</v>
      </c>
      <c r="M157" s="90">
        <f t="shared" si="19"/>
        <v>3</v>
      </c>
      <c r="N157" s="90">
        <f t="shared" si="19"/>
        <v>0</v>
      </c>
      <c r="O157" s="90">
        <f t="shared" si="19"/>
        <v>0</v>
      </c>
      <c r="P157" s="90">
        <f t="shared" si="19"/>
        <v>12</v>
      </c>
      <c r="Q157" s="90">
        <f t="shared" si="19"/>
        <v>10</v>
      </c>
      <c r="R157" s="90">
        <f t="shared" si="19"/>
        <v>2</v>
      </c>
      <c r="S157" s="90">
        <f t="shared" si="19"/>
        <v>0</v>
      </c>
      <c r="T157" s="90">
        <f t="shared" si="19"/>
        <v>0</v>
      </c>
      <c r="U157" s="90">
        <f t="shared" si="19"/>
        <v>0</v>
      </c>
      <c r="V157" s="90">
        <f t="shared" si="19"/>
        <v>0</v>
      </c>
      <c r="W157" s="90">
        <f t="shared" si="19"/>
        <v>0</v>
      </c>
      <c r="X157" s="36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</row>
    <row r="158" spans="1:101" s="33" customFormat="1" ht="21" x14ac:dyDescent="0.35">
      <c r="A158" s="293" t="s">
        <v>56</v>
      </c>
      <c r="B158" s="293"/>
      <c r="C158" s="143" t="s">
        <v>209</v>
      </c>
      <c r="D158" s="129" t="s">
        <v>256</v>
      </c>
      <c r="E158" s="129" t="s">
        <v>209</v>
      </c>
      <c r="F158" s="111">
        <v>70</v>
      </c>
      <c r="G158" s="111"/>
      <c r="H158" s="100" t="s">
        <v>209</v>
      </c>
      <c r="I158" s="103"/>
      <c r="J158" s="106"/>
      <c r="K158" s="106">
        <f>L158+M158</f>
        <v>12</v>
      </c>
      <c r="L158" s="106">
        <v>10</v>
      </c>
      <c r="M158" s="106">
        <v>2</v>
      </c>
      <c r="N158" s="125"/>
      <c r="O158" s="124"/>
      <c r="P158" s="106">
        <f>Q158+R158</f>
        <v>12</v>
      </c>
      <c r="Q158" s="106">
        <v>10</v>
      </c>
      <c r="R158" s="106">
        <v>2</v>
      </c>
      <c r="S158" s="103"/>
      <c r="T158" s="106"/>
      <c r="U158" s="106"/>
      <c r="V158" s="115"/>
      <c r="W158" s="115"/>
      <c r="X158" s="50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</row>
    <row r="159" spans="1:101" s="33" customFormat="1" ht="21" x14ac:dyDescent="0.35">
      <c r="A159" s="309" t="s">
        <v>3</v>
      </c>
      <c r="B159" s="309"/>
      <c r="C159" s="143" t="s">
        <v>103</v>
      </c>
      <c r="D159" s="143" t="s">
        <v>257</v>
      </c>
      <c r="E159" s="143" t="s">
        <v>209</v>
      </c>
      <c r="F159" s="128">
        <v>70</v>
      </c>
      <c r="G159" s="128"/>
      <c r="H159" s="99" t="s">
        <v>209</v>
      </c>
      <c r="I159" s="90">
        <v>9</v>
      </c>
      <c r="J159" s="132"/>
      <c r="K159" s="132">
        <f>L159+M159</f>
        <v>6</v>
      </c>
      <c r="L159" s="132">
        <v>5</v>
      </c>
      <c r="M159" s="132">
        <v>1</v>
      </c>
      <c r="N159" s="55"/>
      <c r="O159" s="56"/>
      <c r="P159" s="132"/>
      <c r="Q159" s="132"/>
      <c r="R159" s="132"/>
      <c r="S159" s="38"/>
      <c r="T159" s="134"/>
      <c r="U159" s="134"/>
      <c r="V159" s="39"/>
      <c r="W159" s="39"/>
      <c r="X159" s="40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</row>
    <row r="160" spans="1:101" s="52" customFormat="1" ht="21" x14ac:dyDescent="0.35">
      <c r="A160" s="306" t="s">
        <v>275</v>
      </c>
      <c r="B160" s="307"/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8"/>
      <c r="X160" s="57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</row>
    <row r="161" spans="1:24" s="52" customFormat="1" ht="21" x14ac:dyDescent="0.35">
      <c r="A161" s="221" t="s">
        <v>496</v>
      </c>
      <c r="B161" s="221"/>
      <c r="C161" s="221"/>
      <c r="D161" s="221"/>
      <c r="E161" s="221"/>
      <c r="F161" s="221"/>
      <c r="G161" s="221"/>
      <c r="H161" s="221"/>
      <c r="I161" s="58">
        <f t="shared" ref="I161:W161" si="20">I162+I169</f>
        <v>66</v>
      </c>
      <c r="J161" s="58">
        <f t="shared" si="20"/>
        <v>5</v>
      </c>
      <c r="K161" s="58">
        <f t="shared" si="20"/>
        <v>130</v>
      </c>
      <c r="L161" s="58">
        <f t="shared" si="20"/>
        <v>40</v>
      </c>
      <c r="M161" s="58">
        <f t="shared" si="20"/>
        <v>90</v>
      </c>
      <c r="N161" s="58">
        <f t="shared" si="20"/>
        <v>20</v>
      </c>
      <c r="O161" s="58">
        <f t="shared" si="20"/>
        <v>2</v>
      </c>
      <c r="P161" s="58">
        <f t="shared" si="20"/>
        <v>30</v>
      </c>
      <c r="Q161" s="58">
        <f t="shared" si="20"/>
        <v>15</v>
      </c>
      <c r="R161" s="58">
        <f t="shared" si="20"/>
        <v>15</v>
      </c>
      <c r="S161" s="58">
        <f t="shared" si="20"/>
        <v>0</v>
      </c>
      <c r="T161" s="58">
        <f t="shared" si="20"/>
        <v>0</v>
      </c>
      <c r="U161" s="58">
        <f t="shared" si="20"/>
        <v>0</v>
      </c>
      <c r="V161" s="58">
        <f t="shared" si="20"/>
        <v>0</v>
      </c>
      <c r="W161" s="58">
        <f t="shared" si="20"/>
        <v>0</v>
      </c>
      <c r="X161" s="59"/>
    </row>
    <row r="162" spans="1:24" s="52" customFormat="1" ht="21" x14ac:dyDescent="0.35">
      <c r="A162" s="214" t="s">
        <v>153</v>
      </c>
      <c r="B162" s="214"/>
      <c r="C162" s="214"/>
      <c r="D162" s="214"/>
      <c r="E162" s="214"/>
      <c r="F162" s="214"/>
      <c r="G162" s="214"/>
      <c r="H162" s="214"/>
      <c r="I162" s="58">
        <f>I163+I166</f>
        <v>41</v>
      </c>
      <c r="J162" s="58">
        <f t="shared" ref="J162:W162" si="21">J163+J166</f>
        <v>5</v>
      </c>
      <c r="K162" s="58">
        <f t="shared" si="21"/>
        <v>30</v>
      </c>
      <c r="L162" s="58">
        <f t="shared" si="21"/>
        <v>10</v>
      </c>
      <c r="M162" s="58">
        <f t="shared" si="21"/>
        <v>20</v>
      </c>
      <c r="N162" s="58">
        <f t="shared" si="21"/>
        <v>20</v>
      </c>
      <c r="O162" s="58">
        <f t="shared" si="21"/>
        <v>2</v>
      </c>
      <c r="P162" s="58">
        <f t="shared" si="21"/>
        <v>10</v>
      </c>
      <c r="Q162" s="58">
        <f t="shared" si="21"/>
        <v>5</v>
      </c>
      <c r="R162" s="58">
        <f t="shared" si="21"/>
        <v>5</v>
      </c>
      <c r="S162" s="58">
        <f t="shared" si="21"/>
        <v>0</v>
      </c>
      <c r="T162" s="58">
        <f t="shared" si="21"/>
        <v>0</v>
      </c>
      <c r="U162" s="58">
        <f t="shared" si="21"/>
        <v>0</v>
      </c>
      <c r="V162" s="58">
        <f t="shared" si="21"/>
        <v>0</v>
      </c>
      <c r="W162" s="58">
        <f t="shared" si="21"/>
        <v>0</v>
      </c>
      <c r="X162" s="59"/>
    </row>
    <row r="163" spans="1:24" s="33" customFormat="1" ht="21" x14ac:dyDescent="0.35">
      <c r="A163" s="168" t="s">
        <v>268</v>
      </c>
      <c r="B163" s="169"/>
      <c r="C163" s="169"/>
      <c r="D163" s="170"/>
      <c r="E163" s="60" t="s">
        <v>265</v>
      </c>
      <c r="F163" s="61">
        <v>39</v>
      </c>
      <c r="G163" s="60" t="s">
        <v>218</v>
      </c>
      <c r="H163" s="171" t="s">
        <v>117</v>
      </c>
      <c r="I163" s="174">
        <v>41</v>
      </c>
      <c r="J163" s="177">
        <v>5</v>
      </c>
      <c r="K163" s="177">
        <f>L163+M163</f>
        <v>30</v>
      </c>
      <c r="L163" s="177">
        <v>10</v>
      </c>
      <c r="M163" s="177">
        <v>20</v>
      </c>
      <c r="N163" s="174"/>
      <c r="O163" s="177"/>
      <c r="P163" s="177"/>
      <c r="Q163" s="177"/>
      <c r="R163" s="177"/>
      <c r="S163" s="174"/>
      <c r="T163" s="177"/>
      <c r="U163" s="177"/>
      <c r="V163" s="218"/>
      <c r="W163" s="218"/>
      <c r="X163" s="50"/>
    </row>
    <row r="164" spans="1:24" s="33" customFormat="1" ht="21" x14ac:dyDescent="0.35">
      <c r="A164" s="162" t="s">
        <v>57</v>
      </c>
      <c r="B164" s="162"/>
      <c r="C164" s="167" t="s">
        <v>216</v>
      </c>
      <c r="D164" s="167"/>
      <c r="E164" s="60" t="s">
        <v>259</v>
      </c>
      <c r="F164" s="61">
        <v>39</v>
      </c>
      <c r="G164" s="60" t="s">
        <v>220</v>
      </c>
      <c r="H164" s="172"/>
      <c r="I164" s="175"/>
      <c r="J164" s="178"/>
      <c r="K164" s="178"/>
      <c r="L164" s="178"/>
      <c r="M164" s="178"/>
      <c r="N164" s="175"/>
      <c r="O164" s="178"/>
      <c r="P164" s="178"/>
      <c r="Q164" s="178"/>
      <c r="R164" s="178"/>
      <c r="S164" s="175"/>
      <c r="T164" s="178"/>
      <c r="U164" s="178"/>
      <c r="V164" s="219"/>
      <c r="W164" s="219"/>
      <c r="X164" s="50"/>
    </row>
    <row r="165" spans="1:24" s="33" customFormat="1" ht="21" x14ac:dyDescent="0.35">
      <c r="A165" s="162" t="s">
        <v>87</v>
      </c>
      <c r="B165" s="162"/>
      <c r="C165" s="167" t="s">
        <v>269</v>
      </c>
      <c r="D165" s="167"/>
      <c r="E165" s="60" t="s">
        <v>108</v>
      </c>
      <c r="F165" s="61">
        <v>40</v>
      </c>
      <c r="G165" s="60" t="s">
        <v>108</v>
      </c>
      <c r="H165" s="173"/>
      <c r="I165" s="176"/>
      <c r="J165" s="179"/>
      <c r="K165" s="179"/>
      <c r="L165" s="179"/>
      <c r="M165" s="179"/>
      <c r="N165" s="176"/>
      <c r="O165" s="179"/>
      <c r="P165" s="179"/>
      <c r="Q165" s="179"/>
      <c r="R165" s="179"/>
      <c r="S165" s="176"/>
      <c r="T165" s="179"/>
      <c r="U165" s="179"/>
      <c r="V165" s="220"/>
      <c r="W165" s="220"/>
      <c r="X165" s="50"/>
    </row>
    <row r="166" spans="1:24" s="33" customFormat="1" ht="21" x14ac:dyDescent="0.35">
      <c r="A166" s="226" t="s">
        <v>57</v>
      </c>
      <c r="B166" s="227"/>
      <c r="C166" s="171" t="s">
        <v>264</v>
      </c>
      <c r="D166" s="171" t="s">
        <v>270</v>
      </c>
      <c r="E166" s="60" t="s">
        <v>265</v>
      </c>
      <c r="F166" s="61">
        <v>39</v>
      </c>
      <c r="G166" s="60" t="s">
        <v>218</v>
      </c>
      <c r="H166" s="171" t="s">
        <v>118</v>
      </c>
      <c r="I166" s="174"/>
      <c r="J166" s="177"/>
      <c r="K166" s="177"/>
      <c r="L166" s="177"/>
      <c r="M166" s="177"/>
      <c r="N166" s="174">
        <v>20</v>
      </c>
      <c r="O166" s="177">
        <v>2</v>
      </c>
      <c r="P166" s="177">
        <f>Q166+R166</f>
        <v>10</v>
      </c>
      <c r="Q166" s="177">
        <v>5</v>
      </c>
      <c r="R166" s="177">
        <v>5</v>
      </c>
      <c r="S166" s="174"/>
      <c r="T166" s="177"/>
      <c r="U166" s="177"/>
      <c r="V166" s="218"/>
      <c r="W166" s="218"/>
      <c r="X166" s="50"/>
    </row>
    <row r="167" spans="1:24" s="33" customFormat="1" ht="21" x14ac:dyDescent="0.35">
      <c r="A167" s="228"/>
      <c r="B167" s="229"/>
      <c r="C167" s="172"/>
      <c r="D167" s="172"/>
      <c r="E167" s="60" t="s">
        <v>261</v>
      </c>
      <c r="F167" s="61">
        <v>39</v>
      </c>
      <c r="G167" s="60" t="s">
        <v>220</v>
      </c>
      <c r="H167" s="172"/>
      <c r="I167" s="175"/>
      <c r="J167" s="178"/>
      <c r="K167" s="178"/>
      <c r="L167" s="178"/>
      <c r="M167" s="178"/>
      <c r="N167" s="175"/>
      <c r="O167" s="178"/>
      <c r="P167" s="178"/>
      <c r="Q167" s="178"/>
      <c r="R167" s="178"/>
      <c r="S167" s="175"/>
      <c r="T167" s="178"/>
      <c r="U167" s="178"/>
      <c r="V167" s="219"/>
      <c r="W167" s="219"/>
      <c r="X167" s="50"/>
    </row>
    <row r="168" spans="1:24" s="33" customFormat="1" ht="21" x14ac:dyDescent="0.35">
      <c r="A168" s="230"/>
      <c r="B168" s="231"/>
      <c r="C168" s="173"/>
      <c r="D168" s="173"/>
      <c r="E168" s="60" t="s">
        <v>108</v>
      </c>
      <c r="F168" s="61">
        <v>40</v>
      </c>
      <c r="G168" s="60" t="s">
        <v>108</v>
      </c>
      <c r="H168" s="173"/>
      <c r="I168" s="176"/>
      <c r="J168" s="179"/>
      <c r="K168" s="179"/>
      <c r="L168" s="179"/>
      <c r="M168" s="179"/>
      <c r="N168" s="176"/>
      <c r="O168" s="179"/>
      <c r="P168" s="179"/>
      <c r="Q168" s="179"/>
      <c r="R168" s="179"/>
      <c r="S168" s="176"/>
      <c r="T168" s="179"/>
      <c r="U168" s="179"/>
      <c r="V168" s="220"/>
      <c r="W168" s="220"/>
      <c r="X168" s="50"/>
    </row>
    <row r="169" spans="1:24" s="52" customFormat="1" ht="21" x14ac:dyDescent="0.35">
      <c r="A169" s="214" t="s">
        <v>156</v>
      </c>
      <c r="B169" s="214"/>
      <c r="C169" s="214"/>
      <c r="D169" s="214"/>
      <c r="E169" s="214"/>
      <c r="F169" s="214"/>
      <c r="G169" s="214"/>
      <c r="H169" s="214"/>
      <c r="I169" s="90">
        <f>I170+I171+I172+I173</f>
        <v>25</v>
      </c>
      <c r="J169" s="90">
        <f t="shared" ref="J169:W169" si="22">J170+J171+J172+J173</f>
        <v>0</v>
      </c>
      <c r="K169" s="90">
        <f t="shared" si="22"/>
        <v>100</v>
      </c>
      <c r="L169" s="90">
        <f t="shared" si="22"/>
        <v>30</v>
      </c>
      <c r="M169" s="90">
        <f t="shared" si="22"/>
        <v>70</v>
      </c>
      <c r="N169" s="90">
        <f t="shared" si="22"/>
        <v>0</v>
      </c>
      <c r="O169" s="90">
        <f t="shared" si="22"/>
        <v>0</v>
      </c>
      <c r="P169" s="90">
        <f t="shared" si="22"/>
        <v>20</v>
      </c>
      <c r="Q169" s="90">
        <f t="shared" si="22"/>
        <v>10</v>
      </c>
      <c r="R169" s="90">
        <f t="shared" si="22"/>
        <v>10</v>
      </c>
      <c r="S169" s="90">
        <f t="shared" si="22"/>
        <v>0</v>
      </c>
      <c r="T169" s="90">
        <f t="shared" si="22"/>
        <v>0</v>
      </c>
      <c r="U169" s="90">
        <f t="shared" si="22"/>
        <v>0</v>
      </c>
      <c r="V169" s="90">
        <f t="shared" si="22"/>
        <v>0</v>
      </c>
      <c r="W169" s="90">
        <f t="shared" si="22"/>
        <v>0</v>
      </c>
      <c r="X169" s="63"/>
    </row>
    <row r="170" spans="1:24" s="33" customFormat="1" ht="42" x14ac:dyDescent="0.35">
      <c r="A170" s="226" t="s">
        <v>58</v>
      </c>
      <c r="B170" s="227"/>
      <c r="C170" s="171" t="s">
        <v>216</v>
      </c>
      <c r="D170" s="99" t="s">
        <v>271</v>
      </c>
      <c r="E170" s="134" t="s">
        <v>216</v>
      </c>
      <c r="F170" s="132">
        <v>70</v>
      </c>
      <c r="G170" s="132"/>
      <c r="H170" s="134" t="s">
        <v>216</v>
      </c>
      <c r="I170" s="103">
        <v>8</v>
      </c>
      <c r="J170" s="106"/>
      <c r="K170" s="106">
        <f>L170+M170</f>
        <v>20</v>
      </c>
      <c r="L170" s="106">
        <v>10</v>
      </c>
      <c r="M170" s="106">
        <v>10</v>
      </c>
      <c r="N170" s="90"/>
      <c r="O170" s="132"/>
      <c r="P170" s="132"/>
      <c r="Q170" s="132"/>
      <c r="R170" s="132"/>
      <c r="S170" s="90"/>
      <c r="T170" s="132"/>
      <c r="U170" s="132"/>
      <c r="V170" s="64"/>
      <c r="W170" s="64"/>
      <c r="X170" s="40"/>
    </row>
    <row r="171" spans="1:24" s="33" customFormat="1" ht="42" x14ac:dyDescent="0.35">
      <c r="A171" s="228"/>
      <c r="B171" s="229"/>
      <c r="C171" s="172"/>
      <c r="D171" s="99" t="s">
        <v>273</v>
      </c>
      <c r="E171" s="134" t="s">
        <v>216</v>
      </c>
      <c r="F171" s="132">
        <v>70</v>
      </c>
      <c r="G171" s="132"/>
      <c r="H171" s="134" t="s">
        <v>216</v>
      </c>
      <c r="I171" s="103">
        <v>8</v>
      </c>
      <c r="J171" s="106"/>
      <c r="K171" s="106">
        <f>L171+M171</f>
        <v>20</v>
      </c>
      <c r="L171" s="106">
        <v>10</v>
      </c>
      <c r="M171" s="106">
        <v>10</v>
      </c>
      <c r="N171" s="55"/>
      <c r="O171" s="56"/>
      <c r="P171" s="132"/>
      <c r="Q171" s="132"/>
      <c r="R171" s="132"/>
      <c r="S171" s="90"/>
      <c r="T171" s="132"/>
      <c r="U171" s="132"/>
      <c r="V171" s="64"/>
      <c r="W171" s="64"/>
      <c r="X171" s="40"/>
    </row>
    <row r="172" spans="1:24" s="33" customFormat="1" ht="21" x14ac:dyDescent="0.35">
      <c r="A172" s="230"/>
      <c r="B172" s="231"/>
      <c r="C172" s="173"/>
      <c r="D172" s="99" t="s">
        <v>274</v>
      </c>
      <c r="E172" s="134" t="s">
        <v>216</v>
      </c>
      <c r="F172" s="132">
        <v>70</v>
      </c>
      <c r="G172" s="132"/>
      <c r="H172" s="134" t="s">
        <v>216</v>
      </c>
      <c r="I172" s="103"/>
      <c r="J172" s="106"/>
      <c r="K172" s="106"/>
      <c r="L172" s="106"/>
      <c r="M172" s="106"/>
      <c r="N172" s="55"/>
      <c r="O172" s="56"/>
      <c r="P172" s="132">
        <f>Q172+R172</f>
        <v>20</v>
      </c>
      <c r="Q172" s="132">
        <v>10</v>
      </c>
      <c r="R172" s="132">
        <v>10</v>
      </c>
      <c r="S172" s="90"/>
      <c r="T172" s="132"/>
      <c r="U172" s="132"/>
      <c r="V172" s="64"/>
      <c r="W172" s="64"/>
      <c r="X172" s="40"/>
    </row>
    <row r="173" spans="1:24" s="33" customFormat="1" ht="21" x14ac:dyDescent="0.35">
      <c r="A173" s="293" t="s">
        <v>3</v>
      </c>
      <c r="B173" s="293"/>
      <c r="C173" s="99" t="s">
        <v>103</v>
      </c>
      <c r="D173" s="99" t="s">
        <v>272</v>
      </c>
      <c r="E173" s="134" t="s">
        <v>216</v>
      </c>
      <c r="F173" s="132">
        <v>70</v>
      </c>
      <c r="G173" s="132"/>
      <c r="H173" s="134" t="s">
        <v>216</v>
      </c>
      <c r="I173" s="103">
        <v>9</v>
      </c>
      <c r="J173" s="106"/>
      <c r="K173" s="106">
        <f>L173+M173</f>
        <v>60</v>
      </c>
      <c r="L173" s="106">
        <v>10</v>
      </c>
      <c r="M173" s="106">
        <v>50</v>
      </c>
      <c r="N173" s="58"/>
      <c r="O173" s="64"/>
      <c r="P173" s="64"/>
      <c r="Q173" s="64"/>
      <c r="R173" s="64"/>
      <c r="S173" s="90"/>
      <c r="T173" s="132"/>
      <c r="U173" s="132"/>
      <c r="V173" s="64"/>
      <c r="W173" s="64"/>
      <c r="X173" s="40"/>
    </row>
    <row r="174" spans="1:24" s="28" customFormat="1" ht="21" x14ac:dyDescent="0.35">
      <c r="A174" s="365" t="s">
        <v>276</v>
      </c>
      <c r="B174" s="366"/>
      <c r="C174" s="366"/>
      <c r="D174" s="366"/>
      <c r="E174" s="366"/>
      <c r="F174" s="366"/>
      <c r="G174" s="366"/>
      <c r="H174" s="366"/>
      <c r="I174" s="366"/>
      <c r="J174" s="366"/>
      <c r="K174" s="366"/>
      <c r="L174" s="366"/>
      <c r="M174" s="366"/>
      <c r="N174" s="366"/>
      <c r="O174" s="366"/>
      <c r="P174" s="366"/>
      <c r="Q174" s="366"/>
      <c r="R174" s="366"/>
      <c r="S174" s="366"/>
      <c r="T174" s="366"/>
      <c r="U174" s="366"/>
      <c r="V174" s="366"/>
      <c r="W174" s="367"/>
      <c r="X174" s="65"/>
    </row>
    <row r="175" spans="1:24" s="28" customFormat="1" ht="21" x14ac:dyDescent="0.35">
      <c r="A175" s="240" t="s">
        <v>496</v>
      </c>
      <c r="B175" s="240"/>
      <c r="C175" s="240"/>
      <c r="D175" s="240"/>
      <c r="E175" s="240"/>
      <c r="F175" s="240"/>
      <c r="G175" s="240"/>
      <c r="H175" s="240"/>
      <c r="I175" s="58">
        <f>I176+I186</f>
        <v>35</v>
      </c>
      <c r="J175" s="58">
        <f t="shared" ref="J175:W175" si="23">J176+J186</f>
        <v>3</v>
      </c>
      <c r="K175" s="58">
        <f t="shared" si="23"/>
        <v>40</v>
      </c>
      <c r="L175" s="58">
        <f t="shared" si="23"/>
        <v>30</v>
      </c>
      <c r="M175" s="58">
        <f t="shared" si="23"/>
        <v>10</v>
      </c>
      <c r="N175" s="58">
        <f t="shared" si="23"/>
        <v>9</v>
      </c>
      <c r="O175" s="58">
        <f t="shared" si="23"/>
        <v>0</v>
      </c>
      <c r="P175" s="58">
        <f t="shared" si="23"/>
        <v>40</v>
      </c>
      <c r="Q175" s="58">
        <f t="shared" si="23"/>
        <v>35</v>
      </c>
      <c r="R175" s="58">
        <f t="shared" si="23"/>
        <v>5</v>
      </c>
      <c r="S175" s="58">
        <f t="shared" si="23"/>
        <v>19</v>
      </c>
      <c r="T175" s="58">
        <f t="shared" si="23"/>
        <v>2</v>
      </c>
      <c r="U175" s="58">
        <f t="shared" si="23"/>
        <v>22</v>
      </c>
      <c r="V175" s="58">
        <f t="shared" si="23"/>
        <v>20</v>
      </c>
      <c r="W175" s="58">
        <f t="shared" si="23"/>
        <v>2</v>
      </c>
      <c r="X175" s="59"/>
    </row>
    <row r="176" spans="1:24" s="28" customFormat="1" ht="21" x14ac:dyDescent="0.35">
      <c r="A176" s="240" t="s">
        <v>153</v>
      </c>
      <c r="B176" s="240"/>
      <c r="C176" s="240"/>
      <c r="D176" s="240"/>
      <c r="E176" s="240"/>
      <c r="F176" s="240"/>
      <c r="G176" s="240"/>
      <c r="H176" s="240"/>
      <c r="I176" s="90">
        <f>I177+I180+I183</f>
        <v>25</v>
      </c>
      <c r="J176" s="90">
        <f t="shared" ref="J176:W176" si="24">J177+J180+J183</f>
        <v>3</v>
      </c>
      <c r="K176" s="90">
        <f t="shared" si="24"/>
        <v>33</v>
      </c>
      <c r="L176" s="90">
        <f t="shared" si="24"/>
        <v>25</v>
      </c>
      <c r="M176" s="90">
        <f t="shared" si="24"/>
        <v>8</v>
      </c>
      <c r="N176" s="90">
        <f t="shared" si="24"/>
        <v>0</v>
      </c>
      <c r="O176" s="90">
        <f t="shared" si="24"/>
        <v>0</v>
      </c>
      <c r="P176" s="90">
        <f t="shared" si="24"/>
        <v>22</v>
      </c>
      <c r="Q176" s="90">
        <f t="shared" si="24"/>
        <v>20</v>
      </c>
      <c r="R176" s="90">
        <f t="shared" si="24"/>
        <v>2</v>
      </c>
      <c r="S176" s="90">
        <f t="shared" si="24"/>
        <v>19</v>
      </c>
      <c r="T176" s="90">
        <f t="shared" si="24"/>
        <v>2</v>
      </c>
      <c r="U176" s="90">
        <f t="shared" si="24"/>
        <v>22</v>
      </c>
      <c r="V176" s="90">
        <f t="shared" si="24"/>
        <v>20</v>
      </c>
      <c r="W176" s="90">
        <f t="shared" si="24"/>
        <v>2</v>
      </c>
      <c r="X176" s="36"/>
    </row>
    <row r="177" spans="1:24" s="33" customFormat="1" ht="21" x14ac:dyDescent="0.25">
      <c r="A177" s="195" t="s">
        <v>79</v>
      </c>
      <c r="B177" s="196"/>
      <c r="C177" s="171" t="s">
        <v>280</v>
      </c>
      <c r="D177" s="171"/>
      <c r="E177" s="99" t="s">
        <v>281</v>
      </c>
      <c r="F177" s="128">
        <v>35</v>
      </c>
      <c r="G177" s="99" t="s">
        <v>297</v>
      </c>
      <c r="H177" s="171" t="s">
        <v>118</v>
      </c>
      <c r="I177" s="174"/>
      <c r="J177" s="177"/>
      <c r="K177" s="177">
        <f>L177+M177</f>
        <v>23</v>
      </c>
      <c r="L177" s="177">
        <v>20</v>
      </c>
      <c r="M177" s="177">
        <v>3</v>
      </c>
      <c r="N177" s="174"/>
      <c r="O177" s="177"/>
      <c r="P177" s="177">
        <f>Q177+R177</f>
        <v>22</v>
      </c>
      <c r="Q177" s="177">
        <v>20</v>
      </c>
      <c r="R177" s="177">
        <v>2</v>
      </c>
      <c r="S177" s="174"/>
      <c r="T177" s="177"/>
      <c r="U177" s="177"/>
      <c r="V177" s="177"/>
      <c r="W177" s="177"/>
      <c r="X177" s="34"/>
    </row>
    <row r="178" spans="1:24" s="33" customFormat="1" ht="21" x14ac:dyDescent="0.25">
      <c r="A178" s="197"/>
      <c r="B178" s="198"/>
      <c r="C178" s="172"/>
      <c r="D178" s="172"/>
      <c r="E178" s="99" t="s">
        <v>114</v>
      </c>
      <c r="F178" s="128">
        <v>45</v>
      </c>
      <c r="G178" s="99" t="s">
        <v>149</v>
      </c>
      <c r="H178" s="172"/>
      <c r="I178" s="175"/>
      <c r="J178" s="178"/>
      <c r="K178" s="178"/>
      <c r="L178" s="178"/>
      <c r="M178" s="178"/>
      <c r="N178" s="175"/>
      <c r="O178" s="178"/>
      <c r="P178" s="178"/>
      <c r="Q178" s="178"/>
      <c r="R178" s="178"/>
      <c r="S178" s="175"/>
      <c r="T178" s="178"/>
      <c r="U178" s="178"/>
      <c r="V178" s="178"/>
      <c r="W178" s="178"/>
      <c r="X178" s="34"/>
    </row>
    <row r="179" spans="1:24" s="33" customFormat="1" ht="21" x14ac:dyDescent="0.25">
      <c r="A179" s="199"/>
      <c r="B179" s="200"/>
      <c r="C179" s="173"/>
      <c r="D179" s="173"/>
      <c r="E179" s="99" t="s">
        <v>108</v>
      </c>
      <c r="F179" s="128">
        <v>40</v>
      </c>
      <c r="G179" s="99" t="s">
        <v>108</v>
      </c>
      <c r="H179" s="173"/>
      <c r="I179" s="176"/>
      <c r="J179" s="179"/>
      <c r="K179" s="179"/>
      <c r="L179" s="179"/>
      <c r="M179" s="179"/>
      <c r="N179" s="176"/>
      <c r="O179" s="179"/>
      <c r="P179" s="179"/>
      <c r="Q179" s="179"/>
      <c r="R179" s="179"/>
      <c r="S179" s="176"/>
      <c r="T179" s="179"/>
      <c r="U179" s="179"/>
      <c r="V179" s="179"/>
      <c r="W179" s="179"/>
      <c r="X179" s="34"/>
    </row>
    <row r="180" spans="1:24" s="33" customFormat="1" ht="21" x14ac:dyDescent="0.25">
      <c r="A180" s="226" t="s">
        <v>27</v>
      </c>
      <c r="B180" s="227"/>
      <c r="C180" s="171" t="s">
        <v>277</v>
      </c>
      <c r="D180" s="171" t="s">
        <v>278</v>
      </c>
      <c r="E180" s="99" t="s">
        <v>208</v>
      </c>
      <c r="F180" s="128">
        <v>39</v>
      </c>
      <c r="G180" s="99" t="s">
        <v>218</v>
      </c>
      <c r="H180" s="171" t="s">
        <v>118</v>
      </c>
      <c r="I180" s="174">
        <v>25</v>
      </c>
      <c r="J180" s="177">
        <v>3</v>
      </c>
      <c r="K180" s="177">
        <f>L180+M180</f>
        <v>10</v>
      </c>
      <c r="L180" s="177">
        <v>5</v>
      </c>
      <c r="M180" s="177">
        <v>5</v>
      </c>
      <c r="N180" s="201"/>
      <c r="O180" s="218"/>
      <c r="P180" s="218"/>
      <c r="Q180" s="218"/>
      <c r="R180" s="218"/>
      <c r="S180" s="174"/>
      <c r="T180" s="177"/>
      <c r="U180" s="177"/>
      <c r="V180" s="177"/>
      <c r="W180" s="177"/>
      <c r="X180" s="34"/>
    </row>
    <row r="181" spans="1:24" s="33" customFormat="1" ht="63" x14ac:dyDescent="0.25">
      <c r="A181" s="228"/>
      <c r="B181" s="229"/>
      <c r="C181" s="172"/>
      <c r="D181" s="172"/>
      <c r="E181" s="99" t="s">
        <v>169</v>
      </c>
      <c r="F181" s="128">
        <v>39</v>
      </c>
      <c r="G181" s="99" t="s">
        <v>139</v>
      </c>
      <c r="H181" s="172"/>
      <c r="I181" s="175"/>
      <c r="J181" s="178"/>
      <c r="K181" s="178"/>
      <c r="L181" s="178"/>
      <c r="M181" s="178"/>
      <c r="N181" s="202"/>
      <c r="O181" s="219"/>
      <c r="P181" s="219"/>
      <c r="Q181" s="219"/>
      <c r="R181" s="219"/>
      <c r="S181" s="175"/>
      <c r="T181" s="178"/>
      <c r="U181" s="178"/>
      <c r="V181" s="178"/>
      <c r="W181" s="178"/>
      <c r="X181" s="34"/>
    </row>
    <row r="182" spans="1:24" s="33" customFormat="1" ht="21" x14ac:dyDescent="0.25">
      <c r="A182" s="228"/>
      <c r="B182" s="229"/>
      <c r="C182" s="172"/>
      <c r="D182" s="173"/>
      <c r="E182" s="99" t="s">
        <v>108</v>
      </c>
      <c r="F182" s="128">
        <v>40</v>
      </c>
      <c r="G182" s="99" t="s">
        <v>108</v>
      </c>
      <c r="H182" s="173"/>
      <c r="I182" s="176"/>
      <c r="J182" s="179"/>
      <c r="K182" s="179"/>
      <c r="L182" s="179"/>
      <c r="M182" s="179"/>
      <c r="N182" s="203"/>
      <c r="O182" s="220"/>
      <c r="P182" s="220"/>
      <c r="Q182" s="220"/>
      <c r="R182" s="220"/>
      <c r="S182" s="176"/>
      <c r="T182" s="179"/>
      <c r="U182" s="179"/>
      <c r="V182" s="179"/>
      <c r="W182" s="179"/>
      <c r="X182" s="34"/>
    </row>
    <row r="183" spans="1:24" s="33" customFormat="1" ht="21" x14ac:dyDescent="0.25">
      <c r="A183" s="228"/>
      <c r="B183" s="229"/>
      <c r="C183" s="172"/>
      <c r="D183" s="171" t="s">
        <v>279</v>
      </c>
      <c r="E183" s="99" t="s">
        <v>208</v>
      </c>
      <c r="F183" s="128">
        <v>39</v>
      </c>
      <c r="G183" s="99" t="s">
        <v>218</v>
      </c>
      <c r="H183" s="171" t="s">
        <v>118</v>
      </c>
      <c r="I183" s="174"/>
      <c r="J183" s="177"/>
      <c r="K183" s="177"/>
      <c r="L183" s="177"/>
      <c r="M183" s="177"/>
      <c r="N183" s="201"/>
      <c r="O183" s="218"/>
      <c r="P183" s="218"/>
      <c r="Q183" s="218"/>
      <c r="R183" s="218"/>
      <c r="S183" s="174">
        <v>19</v>
      </c>
      <c r="T183" s="177">
        <v>2</v>
      </c>
      <c r="U183" s="177">
        <f>V183+W183</f>
        <v>22</v>
      </c>
      <c r="V183" s="177">
        <v>20</v>
      </c>
      <c r="W183" s="177">
        <v>2</v>
      </c>
      <c r="X183" s="34"/>
    </row>
    <row r="184" spans="1:24" s="33" customFormat="1" ht="63" x14ac:dyDescent="0.25">
      <c r="A184" s="228"/>
      <c r="B184" s="229"/>
      <c r="C184" s="172"/>
      <c r="D184" s="172"/>
      <c r="E184" s="99" t="s">
        <v>169</v>
      </c>
      <c r="F184" s="128">
        <v>39</v>
      </c>
      <c r="G184" s="99" t="s">
        <v>139</v>
      </c>
      <c r="H184" s="172"/>
      <c r="I184" s="175"/>
      <c r="J184" s="178"/>
      <c r="K184" s="178"/>
      <c r="L184" s="178"/>
      <c r="M184" s="178"/>
      <c r="N184" s="202"/>
      <c r="O184" s="219"/>
      <c r="P184" s="219"/>
      <c r="Q184" s="219"/>
      <c r="R184" s="219"/>
      <c r="S184" s="175"/>
      <c r="T184" s="178"/>
      <c r="U184" s="178"/>
      <c r="V184" s="178"/>
      <c r="W184" s="178"/>
      <c r="X184" s="34"/>
    </row>
    <row r="185" spans="1:24" s="33" customFormat="1" ht="21" x14ac:dyDescent="0.25">
      <c r="A185" s="230"/>
      <c r="B185" s="231"/>
      <c r="C185" s="173"/>
      <c r="D185" s="173"/>
      <c r="E185" s="99" t="s">
        <v>108</v>
      </c>
      <c r="F185" s="128">
        <v>40</v>
      </c>
      <c r="G185" s="99" t="s">
        <v>108</v>
      </c>
      <c r="H185" s="173"/>
      <c r="I185" s="176"/>
      <c r="J185" s="179"/>
      <c r="K185" s="179"/>
      <c r="L185" s="179"/>
      <c r="M185" s="179"/>
      <c r="N185" s="203"/>
      <c r="O185" s="220"/>
      <c r="P185" s="220"/>
      <c r="Q185" s="220"/>
      <c r="R185" s="220"/>
      <c r="S185" s="176"/>
      <c r="T185" s="179"/>
      <c r="U185" s="179"/>
      <c r="V185" s="179"/>
      <c r="W185" s="179"/>
      <c r="X185" s="34"/>
    </row>
    <row r="186" spans="1:24" s="28" customFormat="1" ht="21" x14ac:dyDescent="0.35">
      <c r="A186" s="240" t="s">
        <v>156</v>
      </c>
      <c r="B186" s="240"/>
      <c r="C186" s="240"/>
      <c r="D186" s="240"/>
      <c r="E186" s="240"/>
      <c r="F186" s="240"/>
      <c r="G186" s="240"/>
      <c r="H186" s="240"/>
      <c r="I186" s="90">
        <f>I187+I188+I189</f>
        <v>10</v>
      </c>
      <c r="J186" s="90">
        <f t="shared" ref="J186:W186" si="25">J187+J188+J189</f>
        <v>0</v>
      </c>
      <c r="K186" s="90">
        <f t="shared" si="25"/>
        <v>7</v>
      </c>
      <c r="L186" s="90">
        <f t="shared" si="25"/>
        <v>5</v>
      </c>
      <c r="M186" s="90">
        <f t="shared" si="25"/>
        <v>2</v>
      </c>
      <c r="N186" s="90">
        <f t="shared" si="25"/>
        <v>9</v>
      </c>
      <c r="O186" s="90">
        <f t="shared" si="25"/>
        <v>0</v>
      </c>
      <c r="P186" s="90">
        <f t="shared" si="25"/>
        <v>18</v>
      </c>
      <c r="Q186" s="90">
        <f t="shared" si="25"/>
        <v>15</v>
      </c>
      <c r="R186" s="90">
        <f t="shared" si="25"/>
        <v>3</v>
      </c>
      <c r="S186" s="90">
        <f t="shared" si="25"/>
        <v>0</v>
      </c>
      <c r="T186" s="90">
        <f t="shared" si="25"/>
        <v>0</v>
      </c>
      <c r="U186" s="90">
        <f t="shared" si="25"/>
        <v>0</v>
      </c>
      <c r="V186" s="90">
        <f t="shared" si="25"/>
        <v>0</v>
      </c>
      <c r="W186" s="90">
        <f t="shared" si="25"/>
        <v>0</v>
      </c>
      <c r="X186" s="36"/>
    </row>
    <row r="187" spans="1:24" s="33" customFormat="1" ht="21" x14ac:dyDescent="0.25">
      <c r="A187" s="273" t="s">
        <v>85</v>
      </c>
      <c r="B187" s="274"/>
      <c r="C187" s="66" t="s">
        <v>300</v>
      </c>
      <c r="D187" s="43" t="s">
        <v>301</v>
      </c>
      <c r="E187" s="99" t="s">
        <v>300</v>
      </c>
      <c r="F187" s="141"/>
      <c r="G187" s="141"/>
      <c r="H187" s="67" t="s">
        <v>300</v>
      </c>
      <c r="I187" s="90"/>
      <c r="J187" s="132"/>
      <c r="K187" s="132"/>
      <c r="L187" s="132"/>
      <c r="M187" s="132"/>
      <c r="N187" s="90"/>
      <c r="O187" s="132"/>
      <c r="P187" s="132">
        <f>Q187+R187</f>
        <v>11</v>
      </c>
      <c r="Q187" s="132">
        <v>10</v>
      </c>
      <c r="R187" s="132">
        <v>1</v>
      </c>
      <c r="S187" s="90"/>
      <c r="T187" s="132"/>
      <c r="U187" s="132"/>
      <c r="V187" s="132"/>
      <c r="W187" s="132"/>
      <c r="X187" s="34"/>
    </row>
    <row r="188" spans="1:24" s="33" customFormat="1" ht="42" x14ac:dyDescent="0.25">
      <c r="A188" s="247" t="s">
        <v>28</v>
      </c>
      <c r="B188" s="247"/>
      <c r="C188" s="171" t="s">
        <v>277</v>
      </c>
      <c r="D188" s="99" t="s">
        <v>298</v>
      </c>
      <c r="E188" s="99" t="s">
        <v>300</v>
      </c>
      <c r="F188" s="128">
        <v>70</v>
      </c>
      <c r="G188" s="128"/>
      <c r="H188" s="67" t="s">
        <v>300</v>
      </c>
      <c r="I188" s="90">
        <v>10</v>
      </c>
      <c r="J188" s="132"/>
      <c r="K188" s="132">
        <f>L188+M188</f>
        <v>7</v>
      </c>
      <c r="L188" s="132">
        <v>5</v>
      </c>
      <c r="M188" s="132">
        <v>2</v>
      </c>
      <c r="N188" s="90"/>
      <c r="O188" s="132"/>
      <c r="P188" s="132"/>
      <c r="Q188" s="132"/>
      <c r="R188" s="132"/>
      <c r="S188" s="90"/>
      <c r="T188" s="132"/>
      <c r="U188" s="132"/>
      <c r="V188" s="132"/>
      <c r="W188" s="132"/>
      <c r="X188" s="34"/>
    </row>
    <row r="189" spans="1:24" s="33" customFormat="1" ht="42" x14ac:dyDescent="0.35">
      <c r="A189" s="247"/>
      <c r="B189" s="247"/>
      <c r="C189" s="173"/>
      <c r="D189" s="99" t="s">
        <v>299</v>
      </c>
      <c r="E189" s="99" t="s">
        <v>300</v>
      </c>
      <c r="F189" s="128">
        <v>70</v>
      </c>
      <c r="G189" s="128"/>
      <c r="H189" s="67" t="s">
        <v>300</v>
      </c>
      <c r="I189" s="90"/>
      <c r="J189" s="132"/>
      <c r="K189" s="132"/>
      <c r="L189" s="132"/>
      <c r="M189" s="132"/>
      <c r="N189" s="90">
        <v>9</v>
      </c>
      <c r="O189" s="132"/>
      <c r="P189" s="132">
        <f>Q189+R189</f>
        <v>7</v>
      </c>
      <c r="Q189" s="132">
        <v>5</v>
      </c>
      <c r="R189" s="132">
        <v>2</v>
      </c>
      <c r="S189" s="90"/>
      <c r="T189" s="132"/>
      <c r="U189" s="132"/>
      <c r="V189" s="39"/>
      <c r="W189" s="39"/>
      <c r="X189" s="40"/>
    </row>
    <row r="190" spans="1:24" s="33" customFormat="1" ht="21" x14ac:dyDescent="0.25">
      <c r="A190" s="241" t="s">
        <v>302</v>
      </c>
      <c r="B190" s="242"/>
      <c r="C190" s="242"/>
      <c r="D190" s="242"/>
      <c r="E190" s="242"/>
      <c r="F190" s="242"/>
      <c r="G190" s="242"/>
      <c r="H190" s="242"/>
      <c r="I190" s="242"/>
      <c r="J190" s="242"/>
      <c r="K190" s="242"/>
      <c r="L190" s="242"/>
      <c r="M190" s="242"/>
      <c r="N190" s="242"/>
      <c r="O190" s="242"/>
      <c r="P190" s="242"/>
      <c r="Q190" s="242"/>
      <c r="R190" s="242"/>
      <c r="S190" s="242"/>
      <c r="T190" s="242"/>
      <c r="U190" s="242"/>
      <c r="V190" s="242"/>
      <c r="W190" s="243"/>
      <c r="X190" s="41"/>
    </row>
    <row r="191" spans="1:24" s="52" customFormat="1" ht="21" x14ac:dyDescent="0.35">
      <c r="A191" s="240" t="s">
        <v>496</v>
      </c>
      <c r="B191" s="240"/>
      <c r="C191" s="240"/>
      <c r="D191" s="240"/>
      <c r="E191" s="240"/>
      <c r="F191" s="240"/>
      <c r="G191" s="240"/>
      <c r="H191" s="240"/>
      <c r="I191" s="58">
        <f>I192+I193+I247</f>
        <v>156</v>
      </c>
      <c r="J191" s="58">
        <f t="shared" ref="J191:W191" si="26">J192+J193+J247</f>
        <v>17</v>
      </c>
      <c r="K191" s="58">
        <f t="shared" si="26"/>
        <v>234</v>
      </c>
      <c r="L191" s="58">
        <f t="shared" si="26"/>
        <v>134</v>
      </c>
      <c r="M191" s="58">
        <f t="shared" si="26"/>
        <v>100</v>
      </c>
      <c r="N191" s="58">
        <f t="shared" si="26"/>
        <v>9</v>
      </c>
      <c r="O191" s="58">
        <f t="shared" si="26"/>
        <v>0</v>
      </c>
      <c r="P191" s="58">
        <f t="shared" si="26"/>
        <v>10</v>
      </c>
      <c r="Q191" s="58">
        <f t="shared" si="26"/>
        <v>5</v>
      </c>
      <c r="R191" s="58">
        <f t="shared" si="26"/>
        <v>5</v>
      </c>
      <c r="S191" s="58">
        <f t="shared" si="26"/>
        <v>64</v>
      </c>
      <c r="T191" s="58">
        <f t="shared" si="26"/>
        <v>6</v>
      </c>
      <c r="U191" s="58">
        <f t="shared" si="26"/>
        <v>66</v>
      </c>
      <c r="V191" s="58">
        <f t="shared" si="26"/>
        <v>31</v>
      </c>
      <c r="W191" s="58">
        <f t="shared" si="26"/>
        <v>35</v>
      </c>
      <c r="X191" s="59"/>
    </row>
    <row r="192" spans="1:24" s="52" customFormat="1" ht="21" x14ac:dyDescent="0.35">
      <c r="A192" s="278" t="s">
        <v>500</v>
      </c>
      <c r="B192" s="279"/>
      <c r="C192" s="279"/>
      <c r="D192" s="279"/>
      <c r="E192" s="279"/>
      <c r="F192" s="279"/>
      <c r="G192" s="279"/>
      <c r="H192" s="280"/>
      <c r="I192" s="58">
        <f>I244</f>
        <v>0</v>
      </c>
      <c r="J192" s="58">
        <f t="shared" ref="J192:W192" si="27">J244</f>
        <v>0</v>
      </c>
      <c r="K192" s="58">
        <f t="shared" si="27"/>
        <v>35</v>
      </c>
      <c r="L192" s="58">
        <f t="shared" si="27"/>
        <v>25</v>
      </c>
      <c r="M192" s="58">
        <f t="shared" si="27"/>
        <v>10</v>
      </c>
      <c r="N192" s="58">
        <f t="shared" si="27"/>
        <v>0</v>
      </c>
      <c r="O192" s="58">
        <f t="shared" si="27"/>
        <v>0</v>
      </c>
      <c r="P192" s="58">
        <f t="shared" si="27"/>
        <v>0</v>
      </c>
      <c r="Q192" s="58">
        <f t="shared" si="27"/>
        <v>0</v>
      </c>
      <c r="R192" s="58">
        <f t="shared" si="27"/>
        <v>0</v>
      </c>
      <c r="S192" s="58">
        <f t="shared" si="27"/>
        <v>0</v>
      </c>
      <c r="T192" s="58">
        <f t="shared" si="27"/>
        <v>0</v>
      </c>
      <c r="U192" s="58">
        <f t="shared" si="27"/>
        <v>0</v>
      </c>
      <c r="V192" s="58">
        <f t="shared" si="27"/>
        <v>0</v>
      </c>
      <c r="W192" s="58">
        <f t="shared" si="27"/>
        <v>0</v>
      </c>
      <c r="X192" s="59"/>
    </row>
    <row r="193" spans="1:24" s="28" customFormat="1" ht="21" x14ac:dyDescent="0.35">
      <c r="A193" s="240" t="s">
        <v>153</v>
      </c>
      <c r="B193" s="240"/>
      <c r="C193" s="240"/>
      <c r="D193" s="240"/>
      <c r="E193" s="240"/>
      <c r="F193" s="240"/>
      <c r="G193" s="240"/>
      <c r="H193" s="240"/>
      <c r="I193" s="90">
        <f>I194+I199+I205+I210+I218+I221+I229+I234+I239</f>
        <v>137</v>
      </c>
      <c r="J193" s="90">
        <f t="shared" ref="J193:W193" si="28">J194+J199+J205+J210+J218+J221+J229+J234+J239</f>
        <v>17</v>
      </c>
      <c r="K193" s="90">
        <f t="shared" si="28"/>
        <v>130</v>
      </c>
      <c r="L193" s="90">
        <f t="shared" si="28"/>
        <v>70</v>
      </c>
      <c r="M193" s="90">
        <f t="shared" si="28"/>
        <v>60</v>
      </c>
      <c r="N193" s="90">
        <f t="shared" si="28"/>
        <v>0</v>
      </c>
      <c r="O193" s="90">
        <f t="shared" si="28"/>
        <v>0</v>
      </c>
      <c r="P193" s="90">
        <f t="shared" si="28"/>
        <v>0</v>
      </c>
      <c r="Q193" s="90">
        <f t="shared" si="28"/>
        <v>0</v>
      </c>
      <c r="R193" s="90">
        <f t="shared" si="28"/>
        <v>0</v>
      </c>
      <c r="S193" s="90">
        <f t="shared" si="28"/>
        <v>54</v>
      </c>
      <c r="T193" s="90">
        <f t="shared" si="28"/>
        <v>6</v>
      </c>
      <c r="U193" s="90">
        <f t="shared" si="28"/>
        <v>56</v>
      </c>
      <c r="V193" s="90">
        <f t="shared" si="28"/>
        <v>26</v>
      </c>
      <c r="W193" s="90">
        <f t="shared" si="28"/>
        <v>30</v>
      </c>
      <c r="X193" s="36"/>
    </row>
    <row r="194" spans="1:24" s="33" customFormat="1" ht="63" x14ac:dyDescent="0.25">
      <c r="A194" s="207" t="s">
        <v>43</v>
      </c>
      <c r="B194" s="208"/>
      <c r="C194" s="370" t="s">
        <v>303</v>
      </c>
      <c r="D194" s="275" t="s">
        <v>304</v>
      </c>
      <c r="E194" s="100" t="s">
        <v>306</v>
      </c>
      <c r="F194" s="128">
        <v>39</v>
      </c>
      <c r="G194" s="99" t="s">
        <v>138</v>
      </c>
      <c r="H194" s="182" t="s">
        <v>118</v>
      </c>
      <c r="I194" s="174">
        <v>22</v>
      </c>
      <c r="J194" s="177">
        <v>3</v>
      </c>
      <c r="K194" s="177">
        <f>L194+M194</f>
        <v>20</v>
      </c>
      <c r="L194" s="177">
        <v>10</v>
      </c>
      <c r="M194" s="177">
        <v>10</v>
      </c>
      <c r="N194" s="174"/>
      <c r="O194" s="177"/>
      <c r="P194" s="177"/>
      <c r="Q194" s="177"/>
      <c r="R194" s="177"/>
      <c r="S194" s="174"/>
      <c r="T194" s="177"/>
      <c r="U194" s="177"/>
      <c r="V194" s="177"/>
      <c r="W194" s="177"/>
      <c r="X194" s="34"/>
    </row>
    <row r="195" spans="1:24" s="33" customFormat="1" ht="42" x14ac:dyDescent="0.25">
      <c r="A195" s="209"/>
      <c r="B195" s="210"/>
      <c r="C195" s="371"/>
      <c r="D195" s="276"/>
      <c r="E195" s="100" t="s">
        <v>307</v>
      </c>
      <c r="F195" s="130">
        <v>44</v>
      </c>
      <c r="G195" s="171" t="s">
        <v>178</v>
      </c>
      <c r="H195" s="183"/>
      <c r="I195" s="175"/>
      <c r="J195" s="178"/>
      <c r="K195" s="178"/>
      <c r="L195" s="178"/>
      <c r="M195" s="178"/>
      <c r="N195" s="175"/>
      <c r="O195" s="178"/>
      <c r="P195" s="178"/>
      <c r="Q195" s="178"/>
      <c r="R195" s="178"/>
      <c r="S195" s="175"/>
      <c r="T195" s="178"/>
      <c r="U195" s="178"/>
      <c r="V195" s="178"/>
      <c r="W195" s="178"/>
      <c r="X195" s="34"/>
    </row>
    <row r="196" spans="1:24" s="33" customFormat="1" ht="21" x14ac:dyDescent="0.25">
      <c r="A196" s="209"/>
      <c r="B196" s="210"/>
      <c r="C196" s="371"/>
      <c r="D196" s="276"/>
      <c r="E196" s="101" t="s">
        <v>308</v>
      </c>
      <c r="F196" s="130">
        <v>39</v>
      </c>
      <c r="G196" s="172"/>
      <c r="H196" s="183"/>
      <c r="I196" s="175"/>
      <c r="J196" s="178"/>
      <c r="K196" s="178"/>
      <c r="L196" s="178"/>
      <c r="M196" s="178"/>
      <c r="N196" s="175"/>
      <c r="O196" s="178"/>
      <c r="P196" s="178"/>
      <c r="Q196" s="178"/>
      <c r="R196" s="178"/>
      <c r="S196" s="175"/>
      <c r="T196" s="178"/>
      <c r="U196" s="178"/>
      <c r="V196" s="178"/>
      <c r="W196" s="178"/>
      <c r="X196" s="34"/>
    </row>
    <row r="197" spans="1:24" s="33" customFormat="1" ht="21" x14ac:dyDescent="0.25">
      <c r="A197" s="209"/>
      <c r="B197" s="210"/>
      <c r="C197" s="371"/>
      <c r="D197" s="144"/>
      <c r="E197" s="102" t="s">
        <v>309</v>
      </c>
      <c r="F197" s="130">
        <v>30</v>
      </c>
      <c r="G197" s="173"/>
      <c r="H197" s="183"/>
      <c r="I197" s="175"/>
      <c r="J197" s="178"/>
      <c r="K197" s="178"/>
      <c r="L197" s="178"/>
      <c r="M197" s="178"/>
      <c r="N197" s="175"/>
      <c r="O197" s="178"/>
      <c r="P197" s="178"/>
      <c r="Q197" s="178"/>
      <c r="R197" s="178"/>
      <c r="S197" s="175"/>
      <c r="T197" s="178"/>
      <c r="U197" s="178"/>
      <c r="V197" s="178"/>
      <c r="W197" s="178"/>
      <c r="X197" s="34"/>
    </row>
    <row r="198" spans="1:24" s="33" customFormat="1" ht="21" x14ac:dyDescent="0.25">
      <c r="A198" s="211"/>
      <c r="B198" s="212"/>
      <c r="C198" s="372"/>
      <c r="D198" s="145"/>
      <c r="E198" s="102" t="s">
        <v>108</v>
      </c>
      <c r="F198" s="128">
        <v>40</v>
      </c>
      <c r="G198" s="67" t="s">
        <v>108</v>
      </c>
      <c r="H198" s="183"/>
      <c r="I198" s="176"/>
      <c r="J198" s="179"/>
      <c r="K198" s="179"/>
      <c r="L198" s="179"/>
      <c r="M198" s="179"/>
      <c r="N198" s="176"/>
      <c r="O198" s="179"/>
      <c r="P198" s="179"/>
      <c r="Q198" s="179"/>
      <c r="R198" s="179"/>
      <c r="S198" s="176"/>
      <c r="T198" s="179"/>
      <c r="U198" s="179"/>
      <c r="V198" s="179"/>
      <c r="W198" s="179"/>
      <c r="X198" s="34"/>
    </row>
    <row r="199" spans="1:24" s="33" customFormat="1" ht="21" x14ac:dyDescent="0.25">
      <c r="A199" s="207" t="s">
        <v>83</v>
      </c>
      <c r="B199" s="208"/>
      <c r="C199" s="171" t="s">
        <v>305</v>
      </c>
      <c r="D199" s="182"/>
      <c r="E199" s="100" t="s">
        <v>281</v>
      </c>
      <c r="F199" s="128">
        <v>35</v>
      </c>
      <c r="G199" s="99" t="s">
        <v>312</v>
      </c>
      <c r="H199" s="277" t="s">
        <v>118</v>
      </c>
      <c r="I199" s="174"/>
      <c r="J199" s="106"/>
      <c r="K199" s="106"/>
      <c r="L199" s="106"/>
      <c r="M199" s="106"/>
      <c r="N199" s="103"/>
      <c r="O199" s="106"/>
      <c r="P199" s="106"/>
      <c r="Q199" s="106"/>
      <c r="R199" s="106"/>
      <c r="S199" s="174">
        <v>15</v>
      </c>
      <c r="T199" s="177">
        <v>2</v>
      </c>
      <c r="U199" s="177">
        <f>V199+W199</f>
        <v>20</v>
      </c>
      <c r="V199" s="177">
        <v>10</v>
      </c>
      <c r="W199" s="177">
        <v>10</v>
      </c>
      <c r="X199" s="34"/>
    </row>
    <row r="200" spans="1:24" s="33" customFormat="1" ht="21" x14ac:dyDescent="0.25">
      <c r="A200" s="209"/>
      <c r="B200" s="210"/>
      <c r="C200" s="172"/>
      <c r="D200" s="272"/>
      <c r="E200" s="100" t="s">
        <v>286</v>
      </c>
      <c r="F200" s="130">
        <v>45</v>
      </c>
      <c r="G200" s="171" t="s">
        <v>149</v>
      </c>
      <c r="H200" s="277"/>
      <c r="I200" s="175"/>
      <c r="J200" s="107"/>
      <c r="K200" s="107"/>
      <c r="L200" s="107"/>
      <c r="M200" s="107"/>
      <c r="N200" s="104"/>
      <c r="O200" s="107"/>
      <c r="P200" s="107"/>
      <c r="Q200" s="107"/>
      <c r="R200" s="107"/>
      <c r="S200" s="175"/>
      <c r="T200" s="178"/>
      <c r="U200" s="178"/>
      <c r="V200" s="178"/>
      <c r="W200" s="178"/>
      <c r="X200" s="34"/>
    </row>
    <row r="201" spans="1:24" s="33" customFormat="1" ht="21" x14ac:dyDescent="0.25">
      <c r="A201" s="209"/>
      <c r="B201" s="210"/>
      <c r="C201" s="172"/>
      <c r="D201" s="272"/>
      <c r="E201" s="101" t="s">
        <v>310</v>
      </c>
      <c r="F201" s="130">
        <v>40</v>
      </c>
      <c r="G201" s="172"/>
      <c r="H201" s="277"/>
      <c r="I201" s="175"/>
      <c r="J201" s="107"/>
      <c r="K201" s="107"/>
      <c r="L201" s="107"/>
      <c r="M201" s="107"/>
      <c r="N201" s="104"/>
      <c r="O201" s="107"/>
      <c r="P201" s="107"/>
      <c r="Q201" s="107"/>
      <c r="R201" s="107"/>
      <c r="S201" s="175"/>
      <c r="T201" s="178"/>
      <c r="U201" s="178"/>
      <c r="V201" s="178"/>
      <c r="W201" s="178"/>
      <c r="X201" s="34"/>
    </row>
    <row r="202" spans="1:24" s="33" customFormat="1" ht="21" x14ac:dyDescent="0.25">
      <c r="A202" s="209"/>
      <c r="B202" s="210"/>
      <c r="C202" s="172"/>
      <c r="D202" s="272"/>
      <c r="E202" s="101" t="s">
        <v>311</v>
      </c>
      <c r="F202" s="130">
        <v>40</v>
      </c>
      <c r="G202" s="172"/>
      <c r="H202" s="277"/>
      <c r="I202" s="175"/>
      <c r="J202" s="107"/>
      <c r="K202" s="107"/>
      <c r="L202" s="107"/>
      <c r="M202" s="107"/>
      <c r="N202" s="104"/>
      <c r="O202" s="107"/>
      <c r="P202" s="107"/>
      <c r="Q202" s="107"/>
      <c r="R202" s="107"/>
      <c r="S202" s="175"/>
      <c r="T202" s="178"/>
      <c r="U202" s="178"/>
      <c r="V202" s="178"/>
      <c r="W202" s="178"/>
      <c r="X202" s="34"/>
    </row>
    <row r="203" spans="1:24" s="33" customFormat="1" ht="21" x14ac:dyDescent="0.25">
      <c r="A203" s="209"/>
      <c r="B203" s="210"/>
      <c r="C203" s="172"/>
      <c r="D203" s="272"/>
      <c r="E203" s="102" t="s">
        <v>309</v>
      </c>
      <c r="F203" s="130">
        <v>30</v>
      </c>
      <c r="G203" s="173"/>
      <c r="H203" s="277"/>
      <c r="I203" s="175"/>
      <c r="J203" s="107"/>
      <c r="K203" s="107"/>
      <c r="L203" s="107"/>
      <c r="M203" s="107"/>
      <c r="N203" s="104"/>
      <c r="O203" s="107"/>
      <c r="P203" s="107"/>
      <c r="Q203" s="107"/>
      <c r="R203" s="107"/>
      <c r="S203" s="175"/>
      <c r="T203" s="178"/>
      <c r="U203" s="178"/>
      <c r="V203" s="178"/>
      <c r="W203" s="178"/>
      <c r="X203" s="34"/>
    </row>
    <row r="204" spans="1:24" s="33" customFormat="1" ht="21" x14ac:dyDescent="0.25">
      <c r="A204" s="211"/>
      <c r="B204" s="212"/>
      <c r="C204" s="173"/>
      <c r="D204" s="184"/>
      <c r="E204" s="102" t="s">
        <v>108</v>
      </c>
      <c r="F204" s="128">
        <v>40</v>
      </c>
      <c r="G204" s="102" t="s">
        <v>108</v>
      </c>
      <c r="H204" s="277"/>
      <c r="I204" s="176"/>
      <c r="J204" s="108"/>
      <c r="K204" s="108"/>
      <c r="L204" s="108"/>
      <c r="M204" s="108"/>
      <c r="N204" s="105"/>
      <c r="O204" s="108"/>
      <c r="P204" s="108"/>
      <c r="Q204" s="108"/>
      <c r="R204" s="108"/>
      <c r="S204" s="176"/>
      <c r="T204" s="179"/>
      <c r="U204" s="179"/>
      <c r="V204" s="179"/>
      <c r="W204" s="179"/>
      <c r="X204" s="34"/>
    </row>
    <row r="205" spans="1:24" s="33" customFormat="1" ht="21" x14ac:dyDescent="0.25">
      <c r="A205" s="226" t="s">
        <v>34</v>
      </c>
      <c r="B205" s="227"/>
      <c r="C205" s="171" t="s">
        <v>313</v>
      </c>
      <c r="D205" s="275" t="s">
        <v>314</v>
      </c>
      <c r="E205" s="102" t="s">
        <v>282</v>
      </c>
      <c r="F205" s="128">
        <v>45</v>
      </c>
      <c r="G205" s="99" t="s">
        <v>150</v>
      </c>
      <c r="H205" s="182" t="s">
        <v>118</v>
      </c>
      <c r="I205" s="174"/>
      <c r="J205" s="177"/>
      <c r="K205" s="177">
        <f>L205+M205</f>
        <v>25</v>
      </c>
      <c r="L205" s="177">
        <v>20</v>
      </c>
      <c r="M205" s="177">
        <v>5</v>
      </c>
      <c r="N205" s="174"/>
      <c r="O205" s="177"/>
      <c r="P205" s="177"/>
      <c r="Q205" s="177"/>
      <c r="R205" s="177"/>
      <c r="S205" s="174"/>
      <c r="T205" s="177"/>
      <c r="U205" s="177"/>
      <c r="V205" s="177"/>
      <c r="W205" s="177"/>
      <c r="X205" s="34"/>
    </row>
    <row r="206" spans="1:24" s="33" customFormat="1" ht="21" x14ac:dyDescent="0.25">
      <c r="A206" s="228"/>
      <c r="B206" s="229"/>
      <c r="C206" s="172"/>
      <c r="D206" s="368"/>
      <c r="E206" s="100" t="s">
        <v>124</v>
      </c>
      <c r="F206" s="128">
        <v>40</v>
      </c>
      <c r="G206" s="99" t="s">
        <v>125</v>
      </c>
      <c r="H206" s="183"/>
      <c r="I206" s="175"/>
      <c r="J206" s="178"/>
      <c r="K206" s="178"/>
      <c r="L206" s="178"/>
      <c r="M206" s="178"/>
      <c r="N206" s="175"/>
      <c r="O206" s="178"/>
      <c r="P206" s="178"/>
      <c r="Q206" s="178"/>
      <c r="R206" s="178"/>
      <c r="S206" s="175"/>
      <c r="T206" s="178"/>
      <c r="U206" s="178"/>
      <c r="V206" s="178"/>
      <c r="W206" s="178"/>
      <c r="X206" s="34"/>
    </row>
    <row r="207" spans="1:24" s="33" customFormat="1" ht="21" x14ac:dyDescent="0.25">
      <c r="A207" s="228"/>
      <c r="B207" s="229"/>
      <c r="C207" s="172"/>
      <c r="D207" s="368"/>
      <c r="E207" s="100" t="s">
        <v>315</v>
      </c>
      <c r="F207" s="130">
        <v>35</v>
      </c>
      <c r="G207" s="171" t="s">
        <v>323</v>
      </c>
      <c r="H207" s="183"/>
      <c r="I207" s="175"/>
      <c r="J207" s="178"/>
      <c r="K207" s="178"/>
      <c r="L207" s="178"/>
      <c r="M207" s="178"/>
      <c r="N207" s="175"/>
      <c r="O207" s="178"/>
      <c r="P207" s="178"/>
      <c r="Q207" s="178"/>
      <c r="R207" s="178"/>
      <c r="S207" s="175"/>
      <c r="T207" s="178"/>
      <c r="U207" s="178"/>
      <c r="V207" s="178"/>
      <c r="W207" s="178"/>
      <c r="X207" s="34"/>
    </row>
    <row r="208" spans="1:24" s="33" customFormat="1" ht="42" x14ac:dyDescent="0.25">
      <c r="A208" s="228"/>
      <c r="B208" s="229"/>
      <c r="C208" s="172"/>
      <c r="D208" s="368"/>
      <c r="E208" s="101" t="s">
        <v>316</v>
      </c>
      <c r="F208" s="130">
        <v>44</v>
      </c>
      <c r="G208" s="172"/>
      <c r="H208" s="183"/>
      <c r="I208" s="175"/>
      <c r="J208" s="178"/>
      <c r="K208" s="178"/>
      <c r="L208" s="178"/>
      <c r="M208" s="178"/>
      <c r="N208" s="175"/>
      <c r="O208" s="178"/>
      <c r="P208" s="178"/>
      <c r="Q208" s="178"/>
      <c r="R208" s="178"/>
      <c r="S208" s="175"/>
      <c r="T208" s="178"/>
      <c r="U208" s="178"/>
      <c r="V208" s="178"/>
      <c r="W208" s="178"/>
      <c r="X208" s="34"/>
    </row>
    <row r="209" spans="1:24" s="33" customFormat="1" ht="21" x14ac:dyDescent="0.25">
      <c r="A209" s="230"/>
      <c r="B209" s="231"/>
      <c r="C209" s="173"/>
      <c r="D209" s="299"/>
      <c r="E209" s="102" t="s">
        <v>309</v>
      </c>
      <c r="F209" s="130">
        <v>30</v>
      </c>
      <c r="G209" s="173"/>
      <c r="H209" s="184"/>
      <c r="I209" s="176"/>
      <c r="J209" s="179"/>
      <c r="K209" s="179"/>
      <c r="L209" s="179"/>
      <c r="M209" s="179"/>
      <c r="N209" s="176"/>
      <c r="O209" s="179"/>
      <c r="P209" s="179"/>
      <c r="Q209" s="179"/>
      <c r="R209" s="179"/>
      <c r="S209" s="176"/>
      <c r="T209" s="179"/>
      <c r="U209" s="179"/>
      <c r="V209" s="179"/>
      <c r="W209" s="179"/>
      <c r="X209" s="34"/>
    </row>
    <row r="210" spans="1:24" s="33" customFormat="1" ht="21" x14ac:dyDescent="0.25">
      <c r="A210" s="207" t="s">
        <v>1</v>
      </c>
      <c r="B210" s="208"/>
      <c r="C210" s="171" t="s">
        <v>103</v>
      </c>
      <c r="D210" s="171" t="s">
        <v>317</v>
      </c>
      <c r="E210" s="99" t="s">
        <v>283</v>
      </c>
      <c r="F210" s="128">
        <v>45</v>
      </c>
      <c r="G210" s="67" t="s">
        <v>150</v>
      </c>
      <c r="H210" s="244" t="s">
        <v>118</v>
      </c>
      <c r="I210" s="174"/>
      <c r="J210" s="177"/>
      <c r="K210" s="177"/>
      <c r="L210" s="177"/>
      <c r="M210" s="177"/>
      <c r="N210" s="174"/>
      <c r="O210" s="177"/>
      <c r="P210" s="177"/>
      <c r="Q210" s="177"/>
      <c r="R210" s="177"/>
      <c r="S210" s="174">
        <v>19</v>
      </c>
      <c r="T210" s="177">
        <v>2</v>
      </c>
      <c r="U210" s="177">
        <f>V210+W210</f>
        <v>16</v>
      </c>
      <c r="V210" s="177">
        <v>6</v>
      </c>
      <c r="W210" s="177">
        <v>10</v>
      </c>
      <c r="X210" s="34"/>
    </row>
    <row r="211" spans="1:24" s="33" customFormat="1" ht="21" x14ac:dyDescent="0.25">
      <c r="A211" s="209"/>
      <c r="B211" s="210"/>
      <c r="C211" s="172"/>
      <c r="D211" s="172"/>
      <c r="E211" s="100" t="s">
        <v>126</v>
      </c>
      <c r="F211" s="128">
        <v>40</v>
      </c>
      <c r="G211" s="67" t="s">
        <v>127</v>
      </c>
      <c r="H211" s="245"/>
      <c r="I211" s="175"/>
      <c r="J211" s="178"/>
      <c r="K211" s="178"/>
      <c r="L211" s="178"/>
      <c r="M211" s="178"/>
      <c r="N211" s="175"/>
      <c r="O211" s="178"/>
      <c r="P211" s="178"/>
      <c r="Q211" s="178"/>
      <c r="R211" s="178"/>
      <c r="S211" s="175"/>
      <c r="T211" s="178"/>
      <c r="U211" s="178"/>
      <c r="V211" s="178"/>
      <c r="W211" s="178"/>
      <c r="X211" s="34"/>
    </row>
    <row r="212" spans="1:24" s="33" customFormat="1" ht="21" x14ac:dyDescent="0.25">
      <c r="A212" s="209"/>
      <c r="B212" s="210"/>
      <c r="C212" s="172"/>
      <c r="D212" s="213"/>
      <c r="E212" s="100" t="s">
        <v>241</v>
      </c>
      <c r="F212" s="130">
        <v>39</v>
      </c>
      <c r="G212" s="171" t="s">
        <v>143</v>
      </c>
      <c r="H212" s="245"/>
      <c r="I212" s="175"/>
      <c r="J212" s="178"/>
      <c r="K212" s="178"/>
      <c r="L212" s="178"/>
      <c r="M212" s="178"/>
      <c r="N212" s="175"/>
      <c r="O212" s="178"/>
      <c r="P212" s="178"/>
      <c r="Q212" s="178"/>
      <c r="R212" s="178"/>
      <c r="S212" s="175"/>
      <c r="T212" s="178"/>
      <c r="U212" s="178"/>
      <c r="V212" s="178"/>
      <c r="W212" s="178"/>
      <c r="X212" s="34"/>
    </row>
    <row r="213" spans="1:24" s="33" customFormat="1" ht="21" x14ac:dyDescent="0.25">
      <c r="A213" s="209"/>
      <c r="B213" s="210"/>
      <c r="C213" s="172"/>
      <c r="D213" s="213"/>
      <c r="E213" s="101" t="s">
        <v>266</v>
      </c>
      <c r="F213" s="130">
        <v>39</v>
      </c>
      <c r="G213" s="172"/>
      <c r="H213" s="245"/>
      <c r="I213" s="175"/>
      <c r="J213" s="178"/>
      <c r="K213" s="178"/>
      <c r="L213" s="178"/>
      <c r="M213" s="178"/>
      <c r="N213" s="175"/>
      <c r="O213" s="178"/>
      <c r="P213" s="178"/>
      <c r="Q213" s="178"/>
      <c r="R213" s="178"/>
      <c r="S213" s="175"/>
      <c r="T213" s="178"/>
      <c r="U213" s="178"/>
      <c r="V213" s="178"/>
      <c r="W213" s="178"/>
      <c r="X213" s="34"/>
    </row>
    <row r="214" spans="1:24" s="33" customFormat="1" ht="21" x14ac:dyDescent="0.25">
      <c r="A214" s="209"/>
      <c r="B214" s="210"/>
      <c r="C214" s="172"/>
      <c r="D214" s="213"/>
      <c r="E214" s="101" t="s">
        <v>318</v>
      </c>
      <c r="F214" s="130">
        <v>30</v>
      </c>
      <c r="G214" s="172"/>
      <c r="H214" s="245"/>
      <c r="I214" s="175"/>
      <c r="J214" s="178"/>
      <c r="K214" s="178"/>
      <c r="L214" s="178"/>
      <c r="M214" s="178"/>
      <c r="N214" s="175"/>
      <c r="O214" s="178"/>
      <c r="P214" s="178"/>
      <c r="Q214" s="178"/>
      <c r="R214" s="178"/>
      <c r="S214" s="175"/>
      <c r="T214" s="178"/>
      <c r="U214" s="178"/>
      <c r="V214" s="178"/>
      <c r="W214" s="178"/>
      <c r="X214" s="34"/>
    </row>
    <row r="215" spans="1:24" s="33" customFormat="1" ht="42" x14ac:dyDescent="0.25">
      <c r="A215" s="209"/>
      <c r="B215" s="210"/>
      <c r="C215" s="172"/>
      <c r="D215" s="213"/>
      <c r="E215" s="101" t="s">
        <v>215</v>
      </c>
      <c r="F215" s="130">
        <v>44</v>
      </c>
      <c r="G215" s="172"/>
      <c r="H215" s="245"/>
      <c r="I215" s="175"/>
      <c r="J215" s="178"/>
      <c r="K215" s="178"/>
      <c r="L215" s="178"/>
      <c r="M215" s="178"/>
      <c r="N215" s="175"/>
      <c r="O215" s="178"/>
      <c r="P215" s="178"/>
      <c r="Q215" s="178"/>
      <c r="R215" s="178"/>
      <c r="S215" s="175"/>
      <c r="T215" s="178"/>
      <c r="U215" s="178"/>
      <c r="V215" s="178"/>
      <c r="W215" s="178"/>
      <c r="X215" s="34"/>
    </row>
    <row r="216" spans="1:24" s="33" customFormat="1" ht="21" x14ac:dyDescent="0.25">
      <c r="A216" s="209"/>
      <c r="B216" s="210"/>
      <c r="C216" s="172"/>
      <c r="D216" s="213"/>
      <c r="E216" s="101" t="s">
        <v>310</v>
      </c>
      <c r="F216" s="130">
        <v>40</v>
      </c>
      <c r="G216" s="172"/>
      <c r="H216" s="245"/>
      <c r="I216" s="175"/>
      <c r="J216" s="178"/>
      <c r="K216" s="178"/>
      <c r="L216" s="178"/>
      <c r="M216" s="178"/>
      <c r="N216" s="175"/>
      <c r="O216" s="178"/>
      <c r="P216" s="178"/>
      <c r="Q216" s="178"/>
      <c r="R216" s="178"/>
      <c r="S216" s="175"/>
      <c r="T216" s="178"/>
      <c r="U216" s="178"/>
      <c r="V216" s="178"/>
      <c r="W216" s="178"/>
      <c r="X216" s="34"/>
    </row>
    <row r="217" spans="1:24" s="33" customFormat="1" ht="21" x14ac:dyDescent="0.25">
      <c r="A217" s="211"/>
      <c r="B217" s="212"/>
      <c r="C217" s="173"/>
      <c r="D217" s="165"/>
      <c r="E217" s="102" t="s">
        <v>322</v>
      </c>
      <c r="F217" s="130">
        <v>35</v>
      </c>
      <c r="G217" s="173"/>
      <c r="H217" s="246"/>
      <c r="I217" s="176"/>
      <c r="J217" s="179"/>
      <c r="K217" s="179"/>
      <c r="L217" s="179"/>
      <c r="M217" s="179"/>
      <c r="N217" s="176"/>
      <c r="O217" s="179"/>
      <c r="P217" s="179"/>
      <c r="Q217" s="179"/>
      <c r="R217" s="179"/>
      <c r="S217" s="176"/>
      <c r="T217" s="179"/>
      <c r="U217" s="179"/>
      <c r="V217" s="179"/>
      <c r="W217" s="179"/>
      <c r="X217" s="34"/>
    </row>
    <row r="218" spans="1:24" s="33" customFormat="1" ht="21" x14ac:dyDescent="0.25">
      <c r="A218" s="207" t="s">
        <v>0</v>
      </c>
      <c r="B218" s="208"/>
      <c r="C218" s="171" t="s">
        <v>325</v>
      </c>
      <c r="D218" s="171" t="s">
        <v>324</v>
      </c>
      <c r="E218" s="102" t="s">
        <v>328</v>
      </c>
      <c r="F218" s="128">
        <v>40</v>
      </c>
      <c r="G218" s="99" t="s">
        <v>332</v>
      </c>
      <c r="H218" s="244" t="s">
        <v>118</v>
      </c>
      <c r="I218" s="174">
        <v>23</v>
      </c>
      <c r="J218" s="177">
        <v>3</v>
      </c>
      <c r="K218" s="177">
        <f>L218+M218</f>
        <v>20</v>
      </c>
      <c r="L218" s="177">
        <v>10</v>
      </c>
      <c r="M218" s="177">
        <v>10</v>
      </c>
      <c r="N218" s="174"/>
      <c r="O218" s="177"/>
      <c r="P218" s="177"/>
      <c r="Q218" s="177"/>
      <c r="R218" s="177"/>
      <c r="S218" s="174"/>
      <c r="T218" s="177"/>
      <c r="U218" s="177"/>
      <c r="V218" s="177"/>
      <c r="W218" s="177"/>
      <c r="X218" s="34"/>
    </row>
    <row r="219" spans="1:24" s="33" customFormat="1" ht="21" x14ac:dyDescent="0.25">
      <c r="A219" s="209"/>
      <c r="B219" s="210"/>
      <c r="C219" s="172"/>
      <c r="D219" s="172"/>
      <c r="E219" s="99" t="s">
        <v>284</v>
      </c>
      <c r="F219" s="128">
        <v>45</v>
      </c>
      <c r="G219" s="99" t="s">
        <v>149</v>
      </c>
      <c r="H219" s="245"/>
      <c r="I219" s="175"/>
      <c r="J219" s="178"/>
      <c r="K219" s="178"/>
      <c r="L219" s="178"/>
      <c r="M219" s="178"/>
      <c r="N219" s="175"/>
      <c r="O219" s="178"/>
      <c r="P219" s="178"/>
      <c r="Q219" s="178"/>
      <c r="R219" s="178"/>
      <c r="S219" s="175"/>
      <c r="T219" s="178"/>
      <c r="U219" s="178"/>
      <c r="V219" s="178"/>
      <c r="W219" s="178"/>
      <c r="X219" s="34"/>
    </row>
    <row r="220" spans="1:24" s="33" customFormat="1" ht="21" x14ac:dyDescent="0.25">
      <c r="A220" s="209"/>
      <c r="B220" s="210"/>
      <c r="C220" s="172"/>
      <c r="D220" s="173"/>
      <c r="E220" s="99" t="s">
        <v>108</v>
      </c>
      <c r="F220" s="128">
        <v>40</v>
      </c>
      <c r="G220" s="99" t="s">
        <v>121</v>
      </c>
      <c r="H220" s="246"/>
      <c r="I220" s="176"/>
      <c r="J220" s="179"/>
      <c r="K220" s="179"/>
      <c r="L220" s="179"/>
      <c r="M220" s="179"/>
      <c r="N220" s="176"/>
      <c r="O220" s="179"/>
      <c r="P220" s="179"/>
      <c r="Q220" s="179"/>
      <c r="R220" s="179"/>
      <c r="S220" s="176"/>
      <c r="T220" s="179"/>
      <c r="U220" s="179"/>
      <c r="V220" s="179"/>
      <c r="W220" s="179"/>
      <c r="X220" s="34"/>
    </row>
    <row r="221" spans="1:24" s="33" customFormat="1" ht="21" x14ac:dyDescent="0.25">
      <c r="A221" s="209"/>
      <c r="B221" s="210"/>
      <c r="C221" s="167" t="s">
        <v>325</v>
      </c>
      <c r="D221" s="171" t="s">
        <v>326</v>
      </c>
      <c r="E221" s="100" t="s">
        <v>285</v>
      </c>
      <c r="F221" s="128">
        <v>45</v>
      </c>
      <c r="G221" s="99" t="s">
        <v>150</v>
      </c>
      <c r="H221" s="244" t="s">
        <v>118</v>
      </c>
      <c r="I221" s="174">
        <v>22</v>
      </c>
      <c r="J221" s="177">
        <v>3</v>
      </c>
      <c r="K221" s="177">
        <f>L221+M221</f>
        <v>20</v>
      </c>
      <c r="L221" s="177">
        <v>10</v>
      </c>
      <c r="M221" s="177">
        <v>10</v>
      </c>
      <c r="N221" s="174"/>
      <c r="O221" s="177"/>
      <c r="P221" s="177"/>
      <c r="Q221" s="177"/>
      <c r="R221" s="177"/>
      <c r="S221" s="174"/>
      <c r="T221" s="177"/>
      <c r="U221" s="177"/>
      <c r="V221" s="177"/>
      <c r="W221" s="177"/>
      <c r="X221" s="34"/>
    </row>
    <row r="222" spans="1:24" s="33" customFormat="1" ht="21" x14ac:dyDescent="0.25">
      <c r="A222" s="209"/>
      <c r="B222" s="210"/>
      <c r="C222" s="167"/>
      <c r="D222" s="213"/>
      <c r="E222" s="100" t="s">
        <v>319</v>
      </c>
      <c r="F222" s="130">
        <v>30</v>
      </c>
      <c r="G222" s="171" t="s">
        <v>89</v>
      </c>
      <c r="H222" s="245"/>
      <c r="I222" s="175"/>
      <c r="J222" s="178"/>
      <c r="K222" s="178"/>
      <c r="L222" s="178"/>
      <c r="M222" s="178"/>
      <c r="N222" s="175"/>
      <c r="O222" s="178"/>
      <c r="P222" s="178"/>
      <c r="Q222" s="178"/>
      <c r="R222" s="178"/>
      <c r="S222" s="175"/>
      <c r="T222" s="178"/>
      <c r="U222" s="178"/>
      <c r="V222" s="178"/>
      <c r="W222" s="178"/>
      <c r="X222" s="34"/>
    </row>
    <row r="223" spans="1:24" s="33" customFormat="1" ht="42" x14ac:dyDescent="0.25">
      <c r="A223" s="209"/>
      <c r="B223" s="210"/>
      <c r="C223" s="167"/>
      <c r="D223" s="213"/>
      <c r="E223" s="101" t="s">
        <v>215</v>
      </c>
      <c r="F223" s="130">
        <v>44</v>
      </c>
      <c r="G223" s="172"/>
      <c r="H223" s="245"/>
      <c r="I223" s="175"/>
      <c r="J223" s="178"/>
      <c r="K223" s="178"/>
      <c r="L223" s="178"/>
      <c r="M223" s="178"/>
      <c r="N223" s="175"/>
      <c r="O223" s="178"/>
      <c r="P223" s="178"/>
      <c r="Q223" s="178"/>
      <c r="R223" s="178"/>
      <c r="S223" s="175"/>
      <c r="T223" s="178"/>
      <c r="U223" s="178"/>
      <c r="V223" s="178"/>
      <c r="W223" s="178"/>
      <c r="X223" s="34"/>
    </row>
    <row r="224" spans="1:24" s="33" customFormat="1" ht="21" x14ac:dyDescent="0.25">
      <c r="A224" s="209"/>
      <c r="B224" s="210"/>
      <c r="C224" s="167"/>
      <c r="D224" s="213"/>
      <c r="E224" s="101" t="s">
        <v>310</v>
      </c>
      <c r="F224" s="130">
        <v>40</v>
      </c>
      <c r="G224" s="172"/>
      <c r="H224" s="245"/>
      <c r="I224" s="175"/>
      <c r="J224" s="178"/>
      <c r="K224" s="178"/>
      <c r="L224" s="178"/>
      <c r="M224" s="178"/>
      <c r="N224" s="175"/>
      <c r="O224" s="178"/>
      <c r="P224" s="178"/>
      <c r="Q224" s="178"/>
      <c r="R224" s="178"/>
      <c r="S224" s="175"/>
      <c r="T224" s="178"/>
      <c r="U224" s="178"/>
      <c r="V224" s="178"/>
      <c r="W224" s="178"/>
      <c r="X224" s="34"/>
    </row>
    <row r="225" spans="1:24" s="33" customFormat="1" ht="21" x14ac:dyDescent="0.25">
      <c r="A225" s="209"/>
      <c r="B225" s="210"/>
      <c r="C225" s="167"/>
      <c r="D225" s="213"/>
      <c r="E225" s="101" t="s">
        <v>329</v>
      </c>
      <c r="F225" s="130">
        <v>35</v>
      </c>
      <c r="G225" s="172"/>
      <c r="H225" s="245"/>
      <c r="I225" s="175"/>
      <c r="J225" s="178"/>
      <c r="K225" s="178"/>
      <c r="L225" s="178"/>
      <c r="M225" s="178"/>
      <c r="N225" s="175"/>
      <c r="O225" s="178"/>
      <c r="P225" s="178"/>
      <c r="Q225" s="178"/>
      <c r="R225" s="178"/>
      <c r="S225" s="175"/>
      <c r="T225" s="178"/>
      <c r="U225" s="178"/>
      <c r="V225" s="178"/>
      <c r="W225" s="178"/>
      <c r="X225" s="34"/>
    </row>
    <row r="226" spans="1:24" s="33" customFormat="1" ht="21" x14ac:dyDescent="0.25">
      <c r="A226" s="209"/>
      <c r="B226" s="210"/>
      <c r="C226" s="167"/>
      <c r="D226" s="213"/>
      <c r="E226" s="101" t="s">
        <v>266</v>
      </c>
      <c r="F226" s="130">
        <v>39</v>
      </c>
      <c r="G226" s="172"/>
      <c r="H226" s="245"/>
      <c r="I226" s="175"/>
      <c r="J226" s="178"/>
      <c r="K226" s="178"/>
      <c r="L226" s="178"/>
      <c r="M226" s="178"/>
      <c r="N226" s="175"/>
      <c r="O226" s="178"/>
      <c r="P226" s="178"/>
      <c r="Q226" s="178"/>
      <c r="R226" s="178"/>
      <c r="S226" s="175"/>
      <c r="T226" s="178"/>
      <c r="U226" s="178"/>
      <c r="V226" s="178"/>
      <c r="W226" s="178"/>
      <c r="X226" s="34"/>
    </row>
    <row r="227" spans="1:24" s="33" customFormat="1" ht="21" x14ac:dyDescent="0.25">
      <c r="A227" s="209"/>
      <c r="B227" s="210"/>
      <c r="C227" s="167"/>
      <c r="D227" s="213"/>
      <c r="E227" s="102" t="s">
        <v>212</v>
      </c>
      <c r="F227" s="130">
        <v>39</v>
      </c>
      <c r="G227" s="173"/>
      <c r="H227" s="245"/>
      <c r="I227" s="175"/>
      <c r="J227" s="178"/>
      <c r="K227" s="178"/>
      <c r="L227" s="178"/>
      <c r="M227" s="178"/>
      <c r="N227" s="175"/>
      <c r="O227" s="178"/>
      <c r="P227" s="178"/>
      <c r="Q227" s="178"/>
      <c r="R227" s="178"/>
      <c r="S227" s="175"/>
      <c r="T227" s="178"/>
      <c r="U227" s="178"/>
      <c r="V227" s="178"/>
      <c r="W227" s="178"/>
      <c r="X227" s="34"/>
    </row>
    <row r="228" spans="1:24" s="33" customFormat="1" ht="21" x14ac:dyDescent="0.25">
      <c r="A228" s="211"/>
      <c r="B228" s="212"/>
      <c r="C228" s="167"/>
      <c r="D228" s="173"/>
      <c r="E228" s="102" t="s">
        <v>121</v>
      </c>
      <c r="F228" s="128">
        <v>40</v>
      </c>
      <c r="G228" s="67" t="s">
        <v>121</v>
      </c>
      <c r="H228" s="246"/>
      <c r="I228" s="176"/>
      <c r="J228" s="179"/>
      <c r="K228" s="179"/>
      <c r="L228" s="179"/>
      <c r="M228" s="179"/>
      <c r="N228" s="176"/>
      <c r="O228" s="179"/>
      <c r="P228" s="179"/>
      <c r="Q228" s="179"/>
      <c r="R228" s="179"/>
      <c r="S228" s="176"/>
      <c r="T228" s="179"/>
      <c r="U228" s="179"/>
      <c r="V228" s="179"/>
      <c r="W228" s="179"/>
      <c r="X228" s="34"/>
    </row>
    <row r="229" spans="1:24" s="33" customFormat="1" ht="21" x14ac:dyDescent="0.25">
      <c r="A229" s="195" t="s">
        <v>27</v>
      </c>
      <c r="B229" s="196"/>
      <c r="C229" s="171" t="s">
        <v>277</v>
      </c>
      <c r="D229" s="171" t="s">
        <v>327</v>
      </c>
      <c r="E229" s="100" t="s">
        <v>208</v>
      </c>
      <c r="F229" s="128">
        <v>39</v>
      </c>
      <c r="G229" s="99" t="s">
        <v>218</v>
      </c>
      <c r="H229" s="182" t="s">
        <v>118</v>
      </c>
      <c r="I229" s="174">
        <v>25</v>
      </c>
      <c r="J229" s="177">
        <v>3</v>
      </c>
      <c r="K229" s="177">
        <f>L229+M229</f>
        <v>15</v>
      </c>
      <c r="L229" s="177">
        <v>5</v>
      </c>
      <c r="M229" s="177">
        <v>10</v>
      </c>
      <c r="N229" s="174"/>
      <c r="O229" s="177"/>
      <c r="P229" s="177"/>
      <c r="Q229" s="177"/>
      <c r="R229" s="177"/>
      <c r="S229" s="174"/>
      <c r="T229" s="177"/>
      <c r="U229" s="177"/>
      <c r="V229" s="177"/>
      <c r="W229" s="177"/>
      <c r="X229" s="34"/>
    </row>
    <row r="230" spans="1:24" s="33" customFormat="1" ht="21" x14ac:dyDescent="0.25">
      <c r="A230" s="197"/>
      <c r="B230" s="198"/>
      <c r="C230" s="172"/>
      <c r="D230" s="213"/>
      <c r="E230" s="100" t="s">
        <v>286</v>
      </c>
      <c r="F230" s="130">
        <v>45</v>
      </c>
      <c r="G230" s="171" t="s">
        <v>333</v>
      </c>
      <c r="H230" s="183"/>
      <c r="I230" s="175"/>
      <c r="J230" s="178"/>
      <c r="K230" s="178"/>
      <c r="L230" s="178"/>
      <c r="M230" s="178"/>
      <c r="N230" s="175"/>
      <c r="O230" s="178"/>
      <c r="P230" s="178"/>
      <c r="Q230" s="178"/>
      <c r="R230" s="178"/>
      <c r="S230" s="175"/>
      <c r="T230" s="178"/>
      <c r="U230" s="178"/>
      <c r="V230" s="178"/>
      <c r="W230" s="178"/>
      <c r="X230" s="34"/>
    </row>
    <row r="231" spans="1:24" s="33" customFormat="1" ht="21" x14ac:dyDescent="0.25">
      <c r="A231" s="197"/>
      <c r="B231" s="198"/>
      <c r="C231" s="172"/>
      <c r="D231" s="213"/>
      <c r="E231" s="101" t="s">
        <v>330</v>
      </c>
      <c r="F231" s="130">
        <v>39</v>
      </c>
      <c r="G231" s="172"/>
      <c r="H231" s="183"/>
      <c r="I231" s="175"/>
      <c r="J231" s="178"/>
      <c r="K231" s="178"/>
      <c r="L231" s="178"/>
      <c r="M231" s="178"/>
      <c r="N231" s="175"/>
      <c r="O231" s="178"/>
      <c r="P231" s="178"/>
      <c r="Q231" s="178"/>
      <c r="R231" s="178"/>
      <c r="S231" s="175"/>
      <c r="T231" s="178"/>
      <c r="U231" s="178"/>
      <c r="V231" s="178"/>
      <c r="W231" s="178"/>
      <c r="X231" s="34"/>
    </row>
    <row r="232" spans="1:24" s="33" customFormat="1" ht="21" x14ac:dyDescent="0.25">
      <c r="A232" s="197"/>
      <c r="B232" s="198"/>
      <c r="C232" s="172"/>
      <c r="D232" s="213"/>
      <c r="E232" s="102" t="s">
        <v>309</v>
      </c>
      <c r="F232" s="130">
        <v>30</v>
      </c>
      <c r="G232" s="173"/>
      <c r="H232" s="183"/>
      <c r="I232" s="175"/>
      <c r="J232" s="178"/>
      <c r="K232" s="178"/>
      <c r="L232" s="178"/>
      <c r="M232" s="178"/>
      <c r="N232" s="175"/>
      <c r="O232" s="178"/>
      <c r="P232" s="178"/>
      <c r="Q232" s="178"/>
      <c r="R232" s="178"/>
      <c r="S232" s="175"/>
      <c r="T232" s="178"/>
      <c r="U232" s="178"/>
      <c r="V232" s="178"/>
      <c r="W232" s="178"/>
      <c r="X232" s="34"/>
    </row>
    <row r="233" spans="1:24" s="33" customFormat="1" ht="21" x14ac:dyDescent="0.25">
      <c r="A233" s="199"/>
      <c r="B233" s="200"/>
      <c r="C233" s="173"/>
      <c r="D233" s="173"/>
      <c r="E233" s="102" t="s">
        <v>128</v>
      </c>
      <c r="F233" s="128">
        <v>40</v>
      </c>
      <c r="G233" s="67" t="s">
        <v>128</v>
      </c>
      <c r="H233" s="184"/>
      <c r="I233" s="176"/>
      <c r="J233" s="179"/>
      <c r="K233" s="179"/>
      <c r="L233" s="179"/>
      <c r="M233" s="179"/>
      <c r="N233" s="176"/>
      <c r="O233" s="179"/>
      <c r="P233" s="179"/>
      <c r="Q233" s="179"/>
      <c r="R233" s="179"/>
      <c r="S233" s="176"/>
      <c r="T233" s="179"/>
      <c r="U233" s="179"/>
      <c r="V233" s="179"/>
      <c r="W233" s="179"/>
      <c r="X233" s="34"/>
    </row>
    <row r="234" spans="1:24" s="33" customFormat="1" ht="21" x14ac:dyDescent="0.25">
      <c r="A234" s="195" t="s">
        <v>59</v>
      </c>
      <c r="B234" s="196"/>
      <c r="C234" s="171" t="s">
        <v>334</v>
      </c>
      <c r="D234" s="171"/>
      <c r="E234" s="100" t="s">
        <v>208</v>
      </c>
      <c r="F234" s="128">
        <v>39</v>
      </c>
      <c r="G234" s="99" t="s">
        <v>267</v>
      </c>
      <c r="H234" s="182" t="s">
        <v>118</v>
      </c>
      <c r="I234" s="174">
        <v>20</v>
      </c>
      <c r="J234" s="177">
        <v>2</v>
      </c>
      <c r="K234" s="177">
        <f>L234+M234</f>
        <v>20</v>
      </c>
      <c r="L234" s="177">
        <v>10</v>
      </c>
      <c r="M234" s="177">
        <v>10</v>
      </c>
      <c r="N234" s="174"/>
      <c r="O234" s="177"/>
      <c r="P234" s="177"/>
      <c r="Q234" s="177"/>
      <c r="R234" s="177"/>
      <c r="S234" s="174">
        <v>20</v>
      </c>
      <c r="T234" s="177">
        <v>2</v>
      </c>
      <c r="U234" s="177">
        <f>V234+W234</f>
        <v>20</v>
      </c>
      <c r="V234" s="177">
        <v>10</v>
      </c>
      <c r="W234" s="177">
        <v>10</v>
      </c>
      <c r="X234" s="34"/>
    </row>
    <row r="235" spans="1:24" s="33" customFormat="1" ht="21" x14ac:dyDescent="0.25">
      <c r="A235" s="197"/>
      <c r="B235" s="198"/>
      <c r="C235" s="172"/>
      <c r="D235" s="213"/>
      <c r="E235" s="100" t="s">
        <v>286</v>
      </c>
      <c r="F235" s="130">
        <v>45</v>
      </c>
      <c r="G235" s="171" t="s">
        <v>343</v>
      </c>
      <c r="H235" s="183"/>
      <c r="I235" s="175"/>
      <c r="J235" s="178"/>
      <c r="K235" s="178"/>
      <c r="L235" s="178"/>
      <c r="M235" s="178"/>
      <c r="N235" s="175"/>
      <c r="O235" s="178"/>
      <c r="P235" s="178"/>
      <c r="Q235" s="178"/>
      <c r="R235" s="178"/>
      <c r="S235" s="175"/>
      <c r="T235" s="178"/>
      <c r="U235" s="178"/>
      <c r="V235" s="178"/>
      <c r="W235" s="178"/>
      <c r="X235" s="34"/>
    </row>
    <row r="236" spans="1:24" s="33" customFormat="1" ht="21" x14ac:dyDescent="0.25">
      <c r="A236" s="197"/>
      <c r="B236" s="198"/>
      <c r="C236" s="172"/>
      <c r="D236" s="213"/>
      <c r="E236" s="101" t="s">
        <v>330</v>
      </c>
      <c r="F236" s="130">
        <v>39</v>
      </c>
      <c r="G236" s="172"/>
      <c r="H236" s="183"/>
      <c r="I236" s="175"/>
      <c r="J236" s="178"/>
      <c r="K236" s="178"/>
      <c r="L236" s="178"/>
      <c r="M236" s="178"/>
      <c r="N236" s="175"/>
      <c r="O236" s="178"/>
      <c r="P236" s="178"/>
      <c r="Q236" s="178"/>
      <c r="R236" s="178"/>
      <c r="S236" s="175"/>
      <c r="T236" s="178"/>
      <c r="U236" s="178"/>
      <c r="V236" s="178"/>
      <c r="W236" s="178"/>
      <c r="X236" s="34"/>
    </row>
    <row r="237" spans="1:24" s="33" customFormat="1" ht="21" x14ac:dyDescent="0.25">
      <c r="A237" s="197"/>
      <c r="B237" s="198"/>
      <c r="C237" s="172"/>
      <c r="D237" s="213"/>
      <c r="E237" s="102" t="s">
        <v>309</v>
      </c>
      <c r="F237" s="130">
        <v>30</v>
      </c>
      <c r="G237" s="173"/>
      <c r="H237" s="183"/>
      <c r="I237" s="175"/>
      <c r="J237" s="178"/>
      <c r="K237" s="178"/>
      <c r="L237" s="178"/>
      <c r="M237" s="178"/>
      <c r="N237" s="175"/>
      <c r="O237" s="178"/>
      <c r="P237" s="178"/>
      <c r="Q237" s="178"/>
      <c r="R237" s="178"/>
      <c r="S237" s="175"/>
      <c r="T237" s="178"/>
      <c r="U237" s="178"/>
      <c r="V237" s="178"/>
      <c r="W237" s="178"/>
      <c r="X237" s="34"/>
    </row>
    <row r="238" spans="1:24" s="33" customFormat="1" ht="21" x14ac:dyDescent="0.25">
      <c r="A238" s="199"/>
      <c r="B238" s="200"/>
      <c r="C238" s="173"/>
      <c r="D238" s="173"/>
      <c r="E238" s="102" t="s">
        <v>108</v>
      </c>
      <c r="F238" s="128">
        <v>40</v>
      </c>
      <c r="G238" s="67" t="s">
        <v>108</v>
      </c>
      <c r="H238" s="184"/>
      <c r="I238" s="176"/>
      <c r="J238" s="179"/>
      <c r="K238" s="179"/>
      <c r="L238" s="179"/>
      <c r="M238" s="179"/>
      <c r="N238" s="176"/>
      <c r="O238" s="179"/>
      <c r="P238" s="179"/>
      <c r="Q238" s="179"/>
      <c r="R238" s="179"/>
      <c r="S238" s="176"/>
      <c r="T238" s="179"/>
      <c r="U238" s="179"/>
      <c r="V238" s="179"/>
      <c r="W238" s="179"/>
      <c r="X238" s="34"/>
    </row>
    <row r="239" spans="1:24" s="33" customFormat="1" ht="21" x14ac:dyDescent="0.25">
      <c r="A239" s="195" t="s">
        <v>60</v>
      </c>
      <c r="B239" s="196"/>
      <c r="C239" s="171" t="s">
        <v>335</v>
      </c>
      <c r="D239" s="182" t="s">
        <v>337</v>
      </c>
      <c r="E239" s="100" t="s">
        <v>339</v>
      </c>
      <c r="F239" s="128">
        <v>40</v>
      </c>
      <c r="G239" s="99" t="s">
        <v>344</v>
      </c>
      <c r="H239" s="182" t="s">
        <v>118</v>
      </c>
      <c r="I239" s="174">
        <v>25</v>
      </c>
      <c r="J239" s="177">
        <v>3</v>
      </c>
      <c r="K239" s="177">
        <f>L239+M239</f>
        <v>10</v>
      </c>
      <c r="L239" s="177">
        <v>5</v>
      </c>
      <c r="M239" s="177">
        <v>5</v>
      </c>
      <c r="N239" s="174"/>
      <c r="O239" s="177"/>
      <c r="P239" s="177"/>
      <c r="Q239" s="177"/>
      <c r="R239" s="177"/>
      <c r="S239" s="174"/>
      <c r="T239" s="177"/>
      <c r="U239" s="177"/>
      <c r="V239" s="177"/>
      <c r="W239" s="177"/>
      <c r="X239" s="34"/>
    </row>
    <row r="240" spans="1:24" s="33" customFormat="1" ht="21" x14ac:dyDescent="0.25">
      <c r="A240" s="197"/>
      <c r="B240" s="198"/>
      <c r="C240" s="172"/>
      <c r="D240" s="272"/>
      <c r="E240" s="100" t="s">
        <v>286</v>
      </c>
      <c r="F240" s="130">
        <v>45</v>
      </c>
      <c r="G240" s="171" t="s">
        <v>342</v>
      </c>
      <c r="H240" s="183"/>
      <c r="I240" s="175"/>
      <c r="J240" s="178"/>
      <c r="K240" s="178"/>
      <c r="L240" s="178"/>
      <c r="M240" s="178"/>
      <c r="N240" s="175"/>
      <c r="O240" s="178"/>
      <c r="P240" s="178"/>
      <c r="Q240" s="178"/>
      <c r="R240" s="178"/>
      <c r="S240" s="175"/>
      <c r="T240" s="178"/>
      <c r="U240" s="178"/>
      <c r="V240" s="178"/>
      <c r="W240" s="178"/>
      <c r="X240" s="34"/>
    </row>
    <row r="241" spans="1:101" s="33" customFormat="1" ht="21" x14ac:dyDescent="0.25">
      <c r="A241" s="197"/>
      <c r="B241" s="198"/>
      <c r="C241" s="172"/>
      <c r="D241" s="272"/>
      <c r="E241" s="101" t="s">
        <v>329</v>
      </c>
      <c r="F241" s="130">
        <v>35</v>
      </c>
      <c r="G241" s="172"/>
      <c r="H241" s="183"/>
      <c r="I241" s="175"/>
      <c r="J241" s="178"/>
      <c r="K241" s="178"/>
      <c r="L241" s="178"/>
      <c r="M241" s="178"/>
      <c r="N241" s="175"/>
      <c r="O241" s="178"/>
      <c r="P241" s="178"/>
      <c r="Q241" s="178"/>
      <c r="R241" s="178"/>
      <c r="S241" s="175"/>
      <c r="T241" s="178"/>
      <c r="U241" s="178"/>
      <c r="V241" s="178"/>
      <c r="W241" s="178"/>
      <c r="X241" s="34"/>
    </row>
    <row r="242" spans="1:101" s="33" customFormat="1" ht="21" x14ac:dyDescent="0.25">
      <c r="A242" s="197"/>
      <c r="B242" s="198"/>
      <c r="C242" s="172"/>
      <c r="D242" s="272"/>
      <c r="E242" s="102" t="s">
        <v>309</v>
      </c>
      <c r="F242" s="130">
        <v>30</v>
      </c>
      <c r="G242" s="173"/>
      <c r="H242" s="183"/>
      <c r="I242" s="175"/>
      <c r="J242" s="178"/>
      <c r="K242" s="178"/>
      <c r="L242" s="178"/>
      <c r="M242" s="178"/>
      <c r="N242" s="175"/>
      <c r="O242" s="178"/>
      <c r="P242" s="178"/>
      <c r="Q242" s="178"/>
      <c r="R242" s="178"/>
      <c r="S242" s="175"/>
      <c r="T242" s="178"/>
      <c r="U242" s="178"/>
      <c r="V242" s="178"/>
      <c r="W242" s="178"/>
      <c r="X242" s="34"/>
    </row>
    <row r="243" spans="1:101" s="33" customFormat="1" ht="21" x14ac:dyDescent="0.25">
      <c r="A243" s="199"/>
      <c r="B243" s="200"/>
      <c r="C243" s="173"/>
      <c r="D243" s="184"/>
      <c r="E243" s="102" t="s">
        <v>108</v>
      </c>
      <c r="F243" s="128">
        <v>40</v>
      </c>
      <c r="G243" s="67" t="s">
        <v>121</v>
      </c>
      <c r="H243" s="184"/>
      <c r="I243" s="176"/>
      <c r="J243" s="179"/>
      <c r="K243" s="179"/>
      <c r="L243" s="179"/>
      <c r="M243" s="179"/>
      <c r="N243" s="176"/>
      <c r="O243" s="179"/>
      <c r="P243" s="179"/>
      <c r="Q243" s="179"/>
      <c r="R243" s="179"/>
      <c r="S243" s="176"/>
      <c r="T243" s="179"/>
      <c r="U243" s="179"/>
      <c r="V243" s="179"/>
      <c r="W243" s="179"/>
      <c r="X243" s="34"/>
    </row>
    <row r="244" spans="1:101" s="33" customFormat="1" ht="42" x14ac:dyDescent="0.25">
      <c r="A244" s="226" t="s">
        <v>75</v>
      </c>
      <c r="B244" s="227"/>
      <c r="C244" s="171" t="s">
        <v>336</v>
      </c>
      <c r="D244" s="182" t="s">
        <v>338</v>
      </c>
      <c r="E244" s="102" t="s">
        <v>340</v>
      </c>
      <c r="F244" s="128">
        <v>40</v>
      </c>
      <c r="G244" s="102" t="s">
        <v>341</v>
      </c>
      <c r="H244" s="182" t="s">
        <v>118</v>
      </c>
      <c r="I244" s="174"/>
      <c r="J244" s="177"/>
      <c r="K244" s="177">
        <f>L244+M244</f>
        <v>35</v>
      </c>
      <c r="L244" s="177">
        <v>25</v>
      </c>
      <c r="M244" s="177">
        <v>10</v>
      </c>
      <c r="N244" s="174"/>
      <c r="O244" s="177"/>
      <c r="P244" s="177"/>
      <c r="Q244" s="177"/>
      <c r="R244" s="177"/>
      <c r="S244" s="174"/>
      <c r="T244" s="177"/>
      <c r="U244" s="177"/>
      <c r="V244" s="177"/>
      <c r="W244" s="177"/>
      <c r="X244" s="34"/>
    </row>
    <row r="245" spans="1:101" s="33" customFormat="1" ht="21" x14ac:dyDescent="0.25">
      <c r="A245" s="228"/>
      <c r="B245" s="229"/>
      <c r="C245" s="172"/>
      <c r="D245" s="183"/>
      <c r="E245" s="102" t="s">
        <v>125</v>
      </c>
      <c r="F245" s="128">
        <v>40</v>
      </c>
      <c r="G245" s="102" t="s">
        <v>125</v>
      </c>
      <c r="H245" s="183"/>
      <c r="I245" s="175"/>
      <c r="J245" s="178"/>
      <c r="K245" s="178"/>
      <c r="L245" s="178"/>
      <c r="M245" s="178"/>
      <c r="N245" s="175"/>
      <c r="O245" s="178"/>
      <c r="P245" s="178"/>
      <c r="Q245" s="178"/>
      <c r="R245" s="178"/>
      <c r="S245" s="175"/>
      <c r="T245" s="178"/>
      <c r="U245" s="178"/>
      <c r="V245" s="178"/>
      <c r="W245" s="178"/>
      <c r="X245" s="34"/>
    </row>
    <row r="246" spans="1:101" s="33" customFormat="1" ht="21" x14ac:dyDescent="0.25">
      <c r="A246" s="230"/>
      <c r="B246" s="231"/>
      <c r="C246" s="173"/>
      <c r="D246" s="184"/>
      <c r="E246" s="102" t="s">
        <v>346</v>
      </c>
      <c r="F246" s="128">
        <v>40</v>
      </c>
      <c r="G246" s="102" t="s">
        <v>345</v>
      </c>
      <c r="H246" s="184"/>
      <c r="I246" s="176"/>
      <c r="J246" s="179"/>
      <c r="K246" s="179"/>
      <c r="L246" s="179"/>
      <c r="M246" s="179"/>
      <c r="N246" s="176"/>
      <c r="O246" s="179"/>
      <c r="P246" s="179"/>
      <c r="Q246" s="179"/>
      <c r="R246" s="179"/>
      <c r="S246" s="176"/>
      <c r="T246" s="179"/>
      <c r="U246" s="179"/>
      <c r="V246" s="179"/>
      <c r="W246" s="179"/>
      <c r="X246" s="34"/>
    </row>
    <row r="247" spans="1:101" s="28" customFormat="1" ht="21" x14ac:dyDescent="0.35">
      <c r="A247" s="298" t="s">
        <v>156</v>
      </c>
      <c r="B247" s="298"/>
      <c r="C247" s="298"/>
      <c r="D247" s="298"/>
      <c r="E247" s="298"/>
      <c r="F247" s="298"/>
      <c r="G247" s="298"/>
      <c r="H247" s="298"/>
      <c r="I247" s="90">
        <f>I248+I249+I250+I251+I252</f>
        <v>19</v>
      </c>
      <c r="J247" s="90">
        <f t="shared" ref="J247:W247" si="29">J248+J249+J250+J251+J252</f>
        <v>0</v>
      </c>
      <c r="K247" s="90">
        <f t="shared" si="29"/>
        <v>69</v>
      </c>
      <c r="L247" s="90">
        <f t="shared" si="29"/>
        <v>39</v>
      </c>
      <c r="M247" s="90">
        <f t="shared" si="29"/>
        <v>30</v>
      </c>
      <c r="N247" s="90">
        <f t="shared" si="29"/>
        <v>9</v>
      </c>
      <c r="O247" s="90">
        <f t="shared" si="29"/>
        <v>0</v>
      </c>
      <c r="P247" s="90">
        <f t="shared" si="29"/>
        <v>10</v>
      </c>
      <c r="Q247" s="90">
        <f t="shared" si="29"/>
        <v>5</v>
      </c>
      <c r="R247" s="90">
        <f t="shared" si="29"/>
        <v>5</v>
      </c>
      <c r="S247" s="90">
        <f t="shared" si="29"/>
        <v>10</v>
      </c>
      <c r="T247" s="90">
        <f t="shared" si="29"/>
        <v>0</v>
      </c>
      <c r="U247" s="90">
        <f t="shared" si="29"/>
        <v>10</v>
      </c>
      <c r="V247" s="90">
        <f t="shared" si="29"/>
        <v>5</v>
      </c>
      <c r="W247" s="90">
        <f t="shared" si="29"/>
        <v>5</v>
      </c>
      <c r="X247" s="36"/>
    </row>
    <row r="248" spans="1:101" s="33" customFormat="1" ht="63" x14ac:dyDescent="0.35">
      <c r="A248" s="238" t="s">
        <v>61</v>
      </c>
      <c r="B248" s="239"/>
      <c r="C248" s="99" t="s">
        <v>348</v>
      </c>
      <c r="D248" s="99" t="s">
        <v>350</v>
      </c>
      <c r="E248" s="99" t="s">
        <v>355</v>
      </c>
      <c r="F248" s="128">
        <v>70</v>
      </c>
      <c r="G248" s="128"/>
      <c r="H248" s="99" t="s">
        <v>355</v>
      </c>
      <c r="I248" s="90"/>
      <c r="J248" s="132"/>
      <c r="K248" s="132">
        <f>L248+M248</f>
        <v>45</v>
      </c>
      <c r="L248" s="132">
        <v>25</v>
      </c>
      <c r="M248" s="132">
        <v>20</v>
      </c>
      <c r="N248" s="90"/>
      <c r="O248" s="132"/>
      <c r="P248" s="132"/>
      <c r="Q248" s="132"/>
      <c r="R248" s="132"/>
      <c r="S248" s="90"/>
      <c r="T248" s="132"/>
      <c r="U248" s="132"/>
      <c r="V248" s="39"/>
      <c r="W248" s="39"/>
      <c r="X248" s="45"/>
    </row>
    <row r="249" spans="1:101" s="33" customFormat="1" ht="42" x14ac:dyDescent="0.25">
      <c r="A249" s="207" t="s">
        <v>3</v>
      </c>
      <c r="B249" s="208"/>
      <c r="C249" s="171" t="s">
        <v>347</v>
      </c>
      <c r="D249" s="99" t="s">
        <v>352</v>
      </c>
      <c r="E249" s="99" t="s">
        <v>356</v>
      </c>
      <c r="F249" s="128">
        <v>70</v>
      </c>
      <c r="G249" s="128"/>
      <c r="H249" s="99" t="s">
        <v>356</v>
      </c>
      <c r="I249" s="90">
        <v>10</v>
      </c>
      <c r="J249" s="132"/>
      <c r="K249" s="132">
        <f>L249+M249</f>
        <v>10</v>
      </c>
      <c r="L249" s="132">
        <v>5</v>
      </c>
      <c r="M249" s="132">
        <v>5</v>
      </c>
      <c r="N249" s="90"/>
      <c r="O249" s="132"/>
      <c r="P249" s="132"/>
      <c r="Q249" s="132"/>
      <c r="R249" s="132"/>
      <c r="S249" s="90"/>
      <c r="T249" s="132"/>
      <c r="U249" s="132"/>
      <c r="V249" s="132"/>
      <c r="W249" s="132"/>
      <c r="X249" s="34"/>
    </row>
    <row r="250" spans="1:101" s="33" customFormat="1" ht="63" x14ac:dyDescent="0.25">
      <c r="A250" s="209"/>
      <c r="B250" s="210"/>
      <c r="C250" s="172"/>
      <c r="D250" s="99" t="s">
        <v>353</v>
      </c>
      <c r="E250" s="99" t="s">
        <v>357</v>
      </c>
      <c r="F250" s="128">
        <v>70</v>
      </c>
      <c r="G250" s="128"/>
      <c r="H250" s="99" t="s">
        <v>360</v>
      </c>
      <c r="I250" s="90">
        <v>9</v>
      </c>
      <c r="J250" s="132"/>
      <c r="K250" s="132">
        <f>L250+M250</f>
        <v>14</v>
      </c>
      <c r="L250" s="132">
        <v>9</v>
      </c>
      <c r="M250" s="99">
        <v>5</v>
      </c>
      <c r="N250" s="90"/>
      <c r="O250" s="132"/>
      <c r="P250" s="132"/>
      <c r="Q250" s="132"/>
      <c r="R250" s="132"/>
      <c r="S250" s="90"/>
      <c r="T250" s="132"/>
      <c r="U250" s="132"/>
      <c r="V250" s="132"/>
      <c r="W250" s="132"/>
      <c r="X250" s="34"/>
    </row>
    <row r="251" spans="1:101" s="33" customFormat="1" ht="42" x14ac:dyDescent="0.35">
      <c r="A251" s="211"/>
      <c r="B251" s="212"/>
      <c r="C251" s="173"/>
      <c r="D251" s="99" t="s">
        <v>351</v>
      </c>
      <c r="E251" s="99" t="s">
        <v>359</v>
      </c>
      <c r="F251" s="128">
        <v>70</v>
      </c>
      <c r="G251" s="128"/>
      <c r="H251" s="99" t="s">
        <v>359</v>
      </c>
      <c r="I251" s="90"/>
      <c r="J251" s="132"/>
      <c r="K251" s="132"/>
      <c r="L251" s="132"/>
      <c r="M251" s="132"/>
      <c r="N251" s="90">
        <v>9</v>
      </c>
      <c r="O251" s="132"/>
      <c r="P251" s="132">
        <f>Q251+R251</f>
        <v>10</v>
      </c>
      <c r="Q251" s="132">
        <v>5</v>
      </c>
      <c r="R251" s="132">
        <v>5</v>
      </c>
      <c r="S251" s="90"/>
      <c r="T251" s="132"/>
      <c r="U251" s="132"/>
      <c r="V251" s="39"/>
      <c r="W251" s="39"/>
      <c r="X251" s="45"/>
    </row>
    <row r="252" spans="1:101" s="33" customFormat="1" ht="63" x14ac:dyDescent="0.25">
      <c r="A252" s="238" t="s">
        <v>76</v>
      </c>
      <c r="B252" s="239"/>
      <c r="C252" s="99" t="s">
        <v>349</v>
      </c>
      <c r="D252" s="99" t="s">
        <v>354</v>
      </c>
      <c r="E252" s="99" t="s">
        <v>358</v>
      </c>
      <c r="F252" s="128">
        <v>70</v>
      </c>
      <c r="G252" s="128"/>
      <c r="H252" s="99" t="s">
        <v>358</v>
      </c>
      <c r="I252" s="90"/>
      <c r="J252" s="132"/>
      <c r="K252" s="132"/>
      <c r="L252" s="132"/>
      <c r="M252" s="132"/>
      <c r="N252" s="90"/>
      <c r="O252" s="132"/>
      <c r="P252" s="132"/>
      <c r="Q252" s="132"/>
      <c r="R252" s="132"/>
      <c r="S252" s="90">
        <v>10</v>
      </c>
      <c r="T252" s="132"/>
      <c r="U252" s="132">
        <f>V252+W252</f>
        <v>10</v>
      </c>
      <c r="V252" s="132">
        <v>5</v>
      </c>
      <c r="W252" s="132">
        <v>5</v>
      </c>
      <c r="X252" s="34"/>
    </row>
    <row r="253" spans="1:101" s="33" customFormat="1" ht="21" x14ac:dyDescent="0.25">
      <c r="A253" s="241" t="s">
        <v>361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2"/>
      <c r="O253" s="242"/>
      <c r="P253" s="242"/>
      <c r="Q253" s="242"/>
      <c r="R253" s="242"/>
      <c r="S253" s="242"/>
      <c r="T253" s="242"/>
      <c r="U253" s="242"/>
      <c r="V253" s="242"/>
      <c r="W253" s="243"/>
      <c r="X253" s="41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</row>
    <row r="254" spans="1:101" s="52" customFormat="1" ht="21" x14ac:dyDescent="0.25">
      <c r="A254" s="240" t="s">
        <v>496</v>
      </c>
      <c r="B254" s="240"/>
      <c r="C254" s="240"/>
      <c r="D254" s="240"/>
      <c r="E254" s="240"/>
      <c r="F254" s="240"/>
      <c r="G254" s="240"/>
      <c r="H254" s="240"/>
      <c r="I254" s="90">
        <f>I255+I262</f>
        <v>31</v>
      </c>
      <c r="J254" s="90">
        <f t="shared" ref="J254:W254" si="30">J255+J262</f>
        <v>3</v>
      </c>
      <c r="K254" s="90">
        <f t="shared" si="30"/>
        <v>35</v>
      </c>
      <c r="L254" s="90">
        <f t="shared" si="30"/>
        <v>20</v>
      </c>
      <c r="M254" s="90">
        <f t="shared" si="30"/>
        <v>15</v>
      </c>
      <c r="N254" s="90">
        <f t="shared" si="30"/>
        <v>0</v>
      </c>
      <c r="O254" s="90">
        <f t="shared" si="30"/>
        <v>0</v>
      </c>
      <c r="P254" s="90">
        <f t="shared" si="30"/>
        <v>0</v>
      </c>
      <c r="Q254" s="90">
        <f t="shared" si="30"/>
        <v>0</v>
      </c>
      <c r="R254" s="90">
        <f t="shared" si="30"/>
        <v>0</v>
      </c>
      <c r="S254" s="90">
        <f t="shared" si="30"/>
        <v>15</v>
      </c>
      <c r="T254" s="90">
        <f t="shared" si="30"/>
        <v>0</v>
      </c>
      <c r="U254" s="90">
        <f t="shared" si="30"/>
        <v>45</v>
      </c>
      <c r="V254" s="90">
        <f t="shared" si="30"/>
        <v>28</v>
      </c>
      <c r="W254" s="90">
        <f t="shared" si="30"/>
        <v>17</v>
      </c>
      <c r="X254" s="36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  <c r="CC254" s="54"/>
      <c r="CD254" s="54"/>
      <c r="CE254" s="54"/>
      <c r="CF254" s="54"/>
      <c r="CG254" s="54"/>
      <c r="CH254" s="54"/>
      <c r="CI254" s="54"/>
      <c r="CJ254" s="54"/>
      <c r="CK254" s="54"/>
      <c r="CL254" s="54"/>
      <c r="CM254" s="54"/>
      <c r="CN254" s="54"/>
      <c r="CO254" s="54"/>
      <c r="CP254" s="54"/>
      <c r="CQ254" s="54"/>
      <c r="CR254" s="54"/>
      <c r="CS254" s="54"/>
      <c r="CT254" s="54"/>
      <c r="CU254" s="54"/>
      <c r="CV254" s="54"/>
      <c r="CW254" s="54"/>
    </row>
    <row r="255" spans="1:101" s="52" customFormat="1" ht="21" x14ac:dyDescent="0.25">
      <c r="A255" s="240" t="s">
        <v>153</v>
      </c>
      <c r="B255" s="240"/>
      <c r="C255" s="240"/>
      <c r="D255" s="240"/>
      <c r="E255" s="240"/>
      <c r="F255" s="240"/>
      <c r="G255" s="240"/>
      <c r="H255" s="240"/>
      <c r="I255" s="90">
        <f>I256+I259</f>
        <v>22</v>
      </c>
      <c r="J255" s="90">
        <f t="shared" ref="J255:W255" si="31">J256+J259</f>
        <v>3</v>
      </c>
      <c r="K255" s="90">
        <f t="shared" si="31"/>
        <v>25</v>
      </c>
      <c r="L255" s="90">
        <f t="shared" si="31"/>
        <v>15</v>
      </c>
      <c r="M255" s="90">
        <f t="shared" si="31"/>
        <v>10</v>
      </c>
      <c r="N255" s="90">
        <f t="shared" si="31"/>
        <v>0</v>
      </c>
      <c r="O255" s="90">
        <f t="shared" si="31"/>
        <v>0</v>
      </c>
      <c r="P255" s="90">
        <f t="shared" si="31"/>
        <v>0</v>
      </c>
      <c r="Q255" s="90">
        <f t="shared" si="31"/>
        <v>0</v>
      </c>
      <c r="R255" s="90">
        <f t="shared" si="31"/>
        <v>0</v>
      </c>
      <c r="S255" s="90">
        <f t="shared" si="31"/>
        <v>0</v>
      </c>
      <c r="T255" s="90">
        <f t="shared" si="31"/>
        <v>0</v>
      </c>
      <c r="U255" s="90">
        <f t="shared" si="31"/>
        <v>25</v>
      </c>
      <c r="V255" s="90">
        <f t="shared" si="31"/>
        <v>15</v>
      </c>
      <c r="W255" s="90">
        <f t="shared" si="31"/>
        <v>10</v>
      </c>
      <c r="X255" s="36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  <c r="CC255" s="54"/>
      <c r="CD255" s="54"/>
      <c r="CE255" s="54"/>
      <c r="CF255" s="54"/>
      <c r="CG255" s="54"/>
      <c r="CH255" s="54"/>
      <c r="CI255" s="54"/>
      <c r="CJ255" s="54"/>
      <c r="CK255" s="54"/>
      <c r="CL255" s="54"/>
      <c r="CM255" s="54"/>
      <c r="CN255" s="54"/>
      <c r="CO255" s="54"/>
      <c r="CP255" s="54"/>
      <c r="CQ255" s="54"/>
      <c r="CR255" s="54"/>
      <c r="CS255" s="54"/>
      <c r="CT255" s="54"/>
      <c r="CU255" s="54"/>
      <c r="CV255" s="54"/>
      <c r="CW255" s="54"/>
    </row>
    <row r="256" spans="1:101" s="33" customFormat="1" ht="21" x14ac:dyDescent="0.25">
      <c r="A256" s="266" t="s">
        <v>1</v>
      </c>
      <c r="B256" s="267"/>
      <c r="C256" s="287" t="s">
        <v>347</v>
      </c>
      <c r="D256" s="287" t="s">
        <v>362</v>
      </c>
      <c r="E256" s="67" t="s">
        <v>364</v>
      </c>
      <c r="F256" s="128">
        <v>40</v>
      </c>
      <c r="G256" s="67" t="s">
        <v>364</v>
      </c>
      <c r="H256" s="290" t="s">
        <v>118</v>
      </c>
      <c r="I256" s="174"/>
      <c r="J256" s="177"/>
      <c r="K256" s="177"/>
      <c r="L256" s="177"/>
      <c r="M256" s="177"/>
      <c r="N256" s="174"/>
      <c r="O256" s="177"/>
      <c r="P256" s="177"/>
      <c r="Q256" s="177"/>
      <c r="R256" s="177"/>
      <c r="S256" s="174"/>
      <c r="T256" s="177"/>
      <c r="U256" s="177">
        <f>V256+W256</f>
        <v>25</v>
      </c>
      <c r="V256" s="177">
        <v>15</v>
      </c>
      <c r="W256" s="177">
        <v>10</v>
      </c>
      <c r="X256" s="34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</row>
    <row r="257" spans="1:101" s="33" customFormat="1" ht="21" x14ac:dyDescent="0.25">
      <c r="A257" s="268"/>
      <c r="B257" s="269"/>
      <c r="C257" s="288"/>
      <c r="D257" s="288"/>
      <c r="E257" s="67" t="s">
        <v>287</v>
      </c>
      <c r="F257" s="128">
        <v>45</v>
      </c>
      <c r="G257" s="67" t="s">
        <v>149</v>
      </c>
      <c r="H257" s="291"/>
      <c r="I257" s="175"/>
      <c r="J257" s="178"/>
      <c r="K257" s="178"/>
      <c r="L257" s="178"/>
      <c r="M257" s="178"/>
      <c r="N257" s="175"/>
      <c r="O257" s="178"/>
      <c r="P257" s="178"/>
      <c r="Q257" s="178"/>
      <c r="R257" s="178"/>
      <c r="S257" s="175"/>
      <c r="T257" s="178"/>
      <c r="U257" s="178"/>
      <c r="V257" s="178"/>
      <c r="W257" s="178"/>
      <c r="X257" s="34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</row>
    <row r="258" spans="1:101" s="33" customFormat="1" ht="21" x14ac:dyDescent="0.25">
      <c r="A258" s="270"/>
      <c r="B258" s="271"/>
      <c r="C258" s="289"/>
      <c r="D258" s="289"/>
      <c r="E258" s="67" t="s">
        <v>129</v>
      </c>
      <c r="F258" s="128">
        <v>40</v>
      </c>
      <c r="G258" s="67" t="s">
        <v>129</v>
      </c>
      <c r="H258" s="292"/>
      <c r="I258" s="176"/>
      <c r="J258" s="179"/>
      <c r="K258" s="179"/>
      <c r="L258" s="179"/>
      <c r="M258" s="179"/>
      <c r="N258" s="176"/>
      <c r="O258" s="179"/>
      <c r="P258" s="179"/>
      <c r="Q258" s="179"/>
      <c r="R258" s="179"/>
      <c r="S258" s="176"/>
      <c r="T258" s="179"/>
      <c r="U258" s="179"/>
      <c r="V258" s="179"/>
      <c r="W258" s="179"/>
      <c r="X258" s="34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</row>
    <row r="259" spans="1:101" s="33" customFormat="1" ht="21" x14ac:dyDescent="0.25">
      <c r="A259" s="226" t="s">
        <v>0</v>
      </c>
      <c r="B259" s="227"/>
      <c r="C259" s="171" t="s">
        <v>325</v>
      </c>
      <c r="D259" s="171" t="s">
        <v>363</v>
      </c>
      <c r="E259" s="67" t="s">
        <v>364</v>
      </c>
      <c r="F259" s="128">
        <v>40</v>
      </c>
      <c r="G259" s="67" t="s">
        <v>364</v>
      </c>
      <c r="H259" s="182" t="s">
        <v>118</v>
      </c>
      <c r="I259" s="174">
        <v>22</v>
      </c>
      <c r="J259" s="177">
        <v>3</v>
      </c>
      <c r="K259" s="177">
        <f>L259+M259</f>
        <v>25</v>
      </c>
      <c r="L259" s="177">
        <v>15</v>
      </c>
      <c r="M259" s="177">
        <v>10</v>
      </c>
      <c r="N259" s="174"/>
      <c r="O259" s="177"/>
      <c r="P259" s="177"/>
      <c r="Q259" s="177"/>
      <c r="R259" s="177"/>
      <c r="S259" s="174"/>
      <c r="T259" s="177"/>
      <c r="U259" s="177"/>
      <c r="V259" s="177"/>
      <c r="W259" s="177"/>
      <c r="X259" s="34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32"/>
      <c r="CM259" s="32"/>
      <c r="CN259" s="32"/>
      <c r="CO259" s="32"/>
      <c r="CP259" s="32"/>
      <c r="CQ259" s="32"/>
      <c r="CR259" s="32"/>
      <c r="CS259" s="32"/>
      <c r="CT259" s="32"/>
      <c r="CU259" s="32"/>
      <c r="CV259" s="32"/>
      <c r="CW259" s="32"/>
    </row>
    <row r="260" spans="1:101" s="33" customFormat="1" ht="21" x14ac:dyDescent="0.25">
      <c r="A260" s="228"/>
      <c r="B260" s="229"/>
      <c r="C260" s="172"/>
      <c r="D260" s="172"/>
      <c r="E260" s="67" t="s">
        <v>287</v>
      </c>
      <c r="F260" s="128">
        <v>45</v>
      </c>
      <c r="G260" s="67" t="s">
        <v>149</v>
      </c>
      <c r="H260" s="183"/>
      <c r="I260" s="175"/>
      <c r="J260" s="178"/>
      <c r="K260" s="178"/>
      <c r="L260" s="178"/>
      <c r="M260" s="178"/>
      <c r="N260" s="175"/>
      <c r="O260" s="178"/>
      <c r="P260" s="178"/>
      <c r="Q260" s="178"/>
      <c r="R260" s="178"/>
      <c r="S260" s="175"/>
      <c r="T260" s="178"/>
      <c r="U260" s="178"/>
      <c r="V260" s="178"/>
      <c r="W260" s="178"/>
      <c r="X260" s="34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32"/>
      <c r="CM260" s="32"/>
      <c r="CN260" s="32"/>
      <c r="CO260" s="32"/>
      <c r="CP260" s="32"/>
      <c r="CQ260" s="32"/>
      <c r="CR260" s="32"/>
      <c r="CS260" s="32"/>
      <c r="CT260" s="32"/>
      <c r="CU260" s="32"/>
      <c r="CV260" s="32"/>
      <c r="CW260" s="32"/>
    </row>
    <row r="261" spans="1:101" s="33" customFormat="1" ht="21" x14ac:dyDescent="0.25">
      <c r="A261" s="230"/>
      <c r="B261" s="231"/>
      <c r="C261" s="173"/>
      <c r="D261" s="173"/>
      <c r="E261" s="67" t="s">
        <v>129</v>
      </c>
      <c r="F261" s="128">
        <v>40</v>
      </c>
      <c r="G261" s="67" t="s">
        <v>129</v>
      </c>
      <c r="H261" s="184"/>
      <c r="I261" s="176"/>
      <c r="J261" s="179"/>
      <c r="K261" s="179"/>
      <c r="L261" s="179"/>
      <c r="M261" s="179"/>
      <c r="N261" s="176"/>
      <c r="O261" s="179"/>
      <c r="P261" s="179"/>
      <c r="Q261" s="179"/>
      <c r="R261" s="179"/>
      <c r="S261" s="176"/>
      <c r="T261" s="179"/>
      <c r="U261" s="179"/>
      <c r="V261" s="179"/>
      <c r="W261" s="179"/>
      <c r="X261" s="34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32"/>
      <c r="CM261" s="32"/>
      <c r="CN261" s="32"/>
      <c r="CO261" s="32"/>
      <c r="CP261" s="32"/>
      <c r="CQ261" s="32"/>
      <c r="CR261" s="32"/>
      <c r="CS261" s="32"/>
      <c r="CT261" s="32"/>
      <c r="CU261" s="32"/>
      <c r="CV261" s="32"/>
      <c r="CW261" s="32"/>
    </row>
    <row r="262" spans="1:101" s="52" customFormat="1" ht="21" x14ac:dyDescent="0.25">
      <c r="A262" s="240" t="s">
        <v>156</v>
      </c>
      <c r="B262" s="240"/>
      <c r="C262" s="240"/>
      <c r="D262" s="240"/>
      <c r="E262" s="240"/>
      <c r="F262" s="240"/>
      <c r="G262" s="240"/>
      <c r="H262" s="240"/>
      <c r="I262" s="90">
        <f>I263+I264</f>
        <v>9</v>
      </c>
      <c r="J262" s="90">
        <f t="shared" ref="J262:W262" si="32">J263+J264</f>
        <v>0</v>
      </c>
      <c r="K262" s="90">
        <f t="shared" si="32"/>
        <v>10</v>
      </c>
      <c r="L262" s="90">
        <f t="shared" si="32"/>
        <v>5</v>
      </c>
      <c r="M262" s="90">
        <f t="shared" si="32"/>
        <v>5</v>
      </c>
      <c r="N262" s="90">
        <f t="shared" si="32"/>
        <v>0</v>
      </c>
      <c r="O262" s="90">
        <f t="shared" si="32"/>
        <v>0</v>
      </c>
      <c r="P262" s="90">
        <f t="shared" si="32"/>
        <v>0</v>
      </c>
      <c r="Q262" s="90">
        <f t="shared" si="32"/>
        <v>0</v>
      </c>
      <c r="R262" s="90">
        <f t="shared" si="32"/>
        <v>0</v>
      </c>
      <c r="S262" s="90">
        <f t="shared" si="32"/>
        <v>15</v>
      </c>
      <c r="T262" s="90">
        <f t="shared" si="32"/>
        <v>0</v>
      </c>
      <c r="U262" s="90">
        <f t="shared" si="32"/>
        <v>20</v>
      </c>
      <c r="V262" s="90">
        <f t="shared" si="32"/>
        <v>13</v>
      </c>
      <c r="W262" s="90">
        <f t="shared" si="32"/>
        <v>7</v>
      </c>
      <c r="X262" s="36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  <c r="CC262" s="54"/>
      <c r="CD262" s="54"/>
      <c r="CE262" s="54"/>
      <c r="CF262" s="54"/>
      <c r="CG262" s="54"/>
      <c r="CH262" s="54"/>
      <c r="CI262" s="54"/>
      <c r="CJ262" s="54"/>
      <c r="CK262" s="54"/>
      <c r="CL262" s="54"/>
      <c r="CM262" s="54"/>
      <c r="CN262" s="54"/>
      <c r="CO262" s="54"/>
      <c r="CP262" s="54"/>
      <c r="CQ262" s="54"/>
      <c r="CR262" s="54"/>
      <c r="CS262" s="54"/>
      <c r="CT262" s="54"/>
      <c r="CU262" s="54"/>
      <c r="CV262" s="54"/>
      <c r="CW262" s="54"/>
    </row>
    <row r="263" spans="1:101" s="33" customFormat="1" ht="63" x14ac:dyDescent="0.35">
      <c r="A263" s="294" t="s">
        <v>3</v>
      </c>
      <c r="B263" s="294"/>
      <c r="C263" s="100" t="s">
        <v>347</v>
      </c>
      <c r="D263" s="100" t="s">
        <v>365</v>
      </c>
      <c r="E263" s="121" t="s">
        <v>365</v>
      </c>
      <c r="F263" s="111">
        <v>70</v>
      </c>
      <c r="G263" s="111"/>
      <c r="H263" s="121" t="s">
        <v>365</v>
      </c>
      <c r="I263" s="103">
        <v>9</v>
      </c>
      <c r="J263" s="106"/>
      <c r="K263" s="106">
        <f>L263+M263</f>
        <v>10</v>
      </c>
      <c r="L263" s="106">
        <v>5</v>
      </c>
      <c r="M263" s="106">
        <v>5</v>
      </c>
      <c r="N263" s="114"/>
      <c r="O263" s="115"/>
      <c r="P263" s="115"/>
      <c r="Q263" s="115"/>
      <c r="R263" s="115"/>
      <c r="S263" s="103"/>
      <c r="T263" s="106"/>
      <c r="U263" s="106">
        <f>V263+W263</f>
        <v>15</v>
      </c>
      <c r="V263" s="106">
        <v>10</v>
      </c>
      <c r="W263" s="106">
        <v>5</v>
      </c>
      <c r="X263" s="34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</row>
    <row r="264" spans="1:101" s="49" customFormat="1" ht="105" x14ac:dyDescent="0.35">
      <c r="A264" s="168" t="s">
        <v>25</v>
      </c>
      <c r="B264" s="170"/>
      <c r="C264" s="99" t="s">
        <v>368</v>
      </c>
      <c r="D264" s="99" t="s">
        <v>369</v>
      </c>
      <c r="E264" s="67" t="s">
        <v>366</v>
      </c>
      <c r="F264" s="128">
        <v>70</v>
      </c>
      <c r="G264" s="128"/>
      <c r="H264" s="67" t="s">
        <v>367</v>
      </c>
      <c r="I264" s="90"/>
      <c r="J264" s="132"/>
      <c r="K264" s="132"/>
      <c r="L264" s="132"/>
      <c r="M264" s="132"/>
      <c r="N264" s="58"/>
      <c r="O264" s="64"/>
      <c r="P264" s="64"/>
      <c r="Q264" s="64"/>
      <c r="R264" s="64"/>
      <c r="S264" s="90">
        <v>15</v>
      </c>
      <c r="T264" s="132"/>
      <c r="U264" s="132">
        <f>V264+W264</f>
        <v>5</v>
      </c>
      <c r="V264" s="132">
        <v>3</v>
      </c>
      <c r="W264" s="132">
        <v>2</v>
      </c>
      <c r="X264" s="34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  <c r="CD264" s="32"/>
      <c r="CE264" s="32"/>
      <c r="CF264" s="32"/>
      <c r="CG264" s="32"/>
      <c r="CH264" s="32"/>
      <c r="CI264" s="32"/>
      <c r="CJ264" s="32"/>
      <c r="CK264" s="32"/>
      <c r="CL264" s="32"/>
      <c r="CM264" s="32"/>
      <c r="CN264" s="32"/>
      <c r="CO264" s="32"/>
      <c r="CP264" s="32"/>
      <c r="CQ264" s="32"/>
      <c r="CR264" s="32"/>
      <c r="CS264" s="32"/>
      <c r="CT264" s="32"/>
      <c r="CU264" s="32"/>
      <c r="CV264" s="32"/>
      <c r="CW264" s="32"/>
    </row>
    <row r="265" spans="1:101" s="33" customFormat="1" ht="21" x14ac:dyDescent="0.35">
      <c r="A265" s="354" t="s">
        <v>370</v>
      </c>
      <c r="B265" s="376"/>
      <c r="C265" s="376"/>
      <c r="D265" s="376"/>
      <c r="E265" s="376"/>
      <c r="F265" s="376"/>
      <c r="G265" s="376"/>
      <c r="H265" s="376"/>
      <c r="I265" s="376"/>
      <c r="J265" s="376"/>
      <c r="K265" s="376"/>
      <c r="L265" s="376"/>
      <c r="M265" s="376"/>
      <c r="N265" s="376"/>
      <c r="O265" s="376"/>
      <c r="P265" s="376"/>
      <c r="Q265" s="376"/>
      <c r="R265" s="376"/>
      <c r="S265" s="376"/>
      <c r="T265" s="376"/>
      <c r="U265" s="376"/>
      <c r="V265" s="376"/>
      <c r="W265" s="377"/>
      <c r="X265" s="6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  <c r="CD265" s="32"/>
      <c r="CE265" s="32"/>
      <c r="CF265" s="32"/>
      <c r="CG265" s="32"/>
      <c r="CH265" s="32"/>
      <c r="CI265" s="32"/>
      <c r="CJ265" s="32"/>
      <c r="CK265" s="32"/>
      <c r="CL265" s="32"/>
      <c r="CM265" s="32"/>
      <c r="CN265" s="32"/>
      <c r="CO265" s="32"/>
      <c r="CP265" s="32"/>
      <c r="CQ265" s="32"/>
      <c r="CR265" s="32"/>
      <c r="CS265" s="32"/>
      <c r="CT265" s="32"/>
      <c r="CU265" s="32"/>
      <c r="CV265" s="32"/>
      <c r="CW265" s="32"/>
    </row>
    <row r="266" spans="1:101" s="28" customFormat="1" ht="21" x14ac:dyDescent="0.35">
      <c r="A266" s="214" t="s">
        <v>496</v>
      </c>
      <c r="B266" s="214"/>
      <c r="C266" s="214"/>
      <c r="D266" s="214"/>
      <c r="E266" s="214"/>
      <c r="F266" s="214"/>
      <c r="G266" s="214"/>
      <c r="H266" s="214"/>
      <c r="I266" s="58">
        <f>I267+I282</f>
        <v>79</v>
      </c>
      <c r="J266" s="58">
        <f t="shared" ref="J266:W266" si="33">J267+J282</f>
        <v>5</v>
      </c>
      <c r="K266" s="58">
        <f t="shared" si="33"/>
        <v>111</v>
      </c>
      <c r="L266" s="58">
        <f t="shared" si="33"/>
        <v>71</v>
      </c>
      <c r="M266" s="58">
        <f t="shared" si="33"/>
        <v>40</v>
      </c>
      <c r="N266" s="58">
        <f t="shared" si="33"/>
        <v>0</v>
      </c>
      <c r="O266" s="58">
        <f t="shared" si="33"/>
        <v>0</v>
      </c>
      <c r="P266" s="58">
        <f t="shared" si="33"/>
        <v>0</v>
      </c>
      <c r="Q266" s="58">
        <f t="shared" si="33"/>
        <v>0</v>
      </c>
      <c r="R266" s="58">
        <f t="shared" si="33"/>
        <v>0</v>
      </c>
      <c r="S266" s="58">
        <f t="shared" si="33"/>
        <v>20</v>
      </c>
      <c r="T266" s="58">
        <f t="shared" si="33"/>
        <v>2</v>
      </c>
      <c r="U266" s="58">
        <f t="shared" si="33"/>
        <v>30</v>
      </c>
      <c r="V266" s="58">
        <f t="shared" si="33"/>
        <v>20</v>
      </c>
      <c r="W266" s="58">
        <f t="shared" si="33"/>
        <v>10</v>
      </c>
      <c r="X266" s="59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  <c r="CQ266" s="37"/>
      <c r="CR266" s="37"/>
      <c r="CS266" s="37"/>
      <c r="CT266" s="37"/>
      <c r="CU266" s="37"/>
      <c r="CV266" s="37"/>
      <c r="CW266" s="37"/>
    </row>
    <row r="267" spans="1:101" s="28" customFormat="1" ht="21" x14ac:dyDescent="0.35">
      <c r="A267" s="214" t="s">
        <v>153</v>
      </c>
      <c r="B267" s="214"/>
      <c r="C267" s="214"/>
      <c r="D267" s="214"/>
      <c r="E267" s="214"/>
      <c r="F267" s="214"/>
      <c r="G267" s="214"/>
      <c r="H267" s="214"/>
      <c r="I267" s="58">
        <f>I268+I272+I275+I279</f>
        <v>49</v>
      </c>
      <c r="J267" s="58">
        <f t="shared" ref="J267:W267" si="34">J268+J272+J275+J279</f>
        <v>5</v>
      </c>
      <c r="K267" s="58">
        <f t="shared" si="34"/>
        <v>66</v>
      </c>
      <c r="L267" s="58">
        <f t="shared" si="34"/>
        <v>46</v>
      </c>
      <c r="M267" s="58">
        <f t="shared" si="34"/>
        <v>20</v>
      </c>
      <c r="N267" s="58">
        <f t="shared" si="34"/>
        <v>0</v>
      </c>
      <c r="O267" s="58">
        <f t="shared" si="34"/>
        <v>0</v>
      </c>
      <c r="P267" s="58">
        <f t="shared" si="34"/>
        <v>0</v>
      </c>
      <c r="Q267" s="58">
        <f t="shared" si="34"/>
        <v>0</v>
      </c>
      <c r="R267" s="58">
        <f t="shared" si="34"/>
        <v>0</v>
      </c>
      <c r="S267" s="58">
        <f t="shared" si="34"/>
        <v>20</v>
      </c>
      <c r="T267" s="58">
        <f t="shared" si="34"/>
        <v>2</v>
      </c>
      <c r="U267" s="58">
        <f t="shared" si="34"/>
        <v>15</v>
      </c>
      <c r="V267" s="58">
        <f t="shared" si="34"/>
        <v>10</v>
      </c>
      <c r="W267" s="58">
        <f t="shared" si="34"/>
        <v>5</v>
      </c>
      <c r="X267" s="59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  <c r="CQ267" s="37"/>
      <c r="CR267" s="37"/>
      <c r="CS267" s="37"/>
      <c r="CT267" s="37"/>
      <c r="CU267" s="37"/>
      <c r="CV267" s="37"/>
      <c r="CW267" s="37"/>
    </row>
    <row r="268" spans="1:101" s="33" customFormat="1" ht="21" x14ac:dyDescent="0.35">
      <c r="A268" s="195" t="s">
        <v>2</v>
      </c>
      <c r="B268" s="196"/>
      <c r="C268" s="171" t="s">
        <v>371</v>
      </c>
      <c r="D268" s="171"/>
      <c r="E268" s="69" t="s">
        <v>281</v>
      </c>
      <c r="F268" s="61">
        <v>35</v>
      </c>
      <c r="G268" s="76" t="s">
        <v>379</v>
      </c>
      <c r="H268" s="171" t="s">
        <v>118</v>
      </c>
      <c r="I268" s="174">
        <v>9</v>
      </c>
      <c r="J268" s="177">
        <v>1</v>
      </c>
      <c r="K268" s="177">
        <f>L268+M268</f>
        <v>16</v>
      </c>
      <c r="L268" s="177">
        <v>11</v>
      </c>
      <c r="M268" s="177">
        <v>5</v>
      </c>
      <c r="N268" s="174"/>
      <c r="O268" s="177"/>
      <c r="P268" s="177"/>
      <c r="Q268" s="177"/>
      <c r="R268" s="177"/>
      <c r="S268" s="174"/>
      <c r="T268" s="177"/>
      <c r="U268" s="177"/>
      <c r="V268" s="218"/>
      <c r="W268" s="218"/>
      <c r="X268" s="31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  <c r="CI268" s="32"/>
      <c r="CJ268" s="32"/>
      <c r="CK268" s="32"/>
      <c r="CL268" s="32"/>
      <c r="CM268" s="32"/>
      <c r="CN268" s="32"/>
      <c r="CO268" s="32"/>
      <c r="CP268" s="32"/>
      <c r="CQ268" s="32"/>
      <c r="CR268" s="32"/>
      <c r="CS268" s="32"/>
      <c r="CT268" s="32"/>
      <c r="CU268" s="32"/>
      <c r="CV268" s="32"/>
      <c r="CW268" s="32"/>
    </row>
    <row r="269" spans="1:101" s="33" customFormat="1" ht="21" x14ac:dyDescent="0.35">
      <c r="A269" s="197"/>
      <c r="B269" s="198"/>
      <c r="C269" s="172"/>
      <c r="D269" s="213"/>
      <c r="E269" s="69" t="s">
        <v>286</v>
      </c>
      <c r="F269" s="70">
        <v>45</v>
      </c>
      <c r="G269" s="180" t="s">
        <v>149</v>
      </c>
      <c r="H269" s="172"/>
      <c r="I269" s="175"/>
      <c r="J269" s="178"/>
      <c r="K269" s="178"/>
      <c r="L269" s="178"/>
      <c r="M269" s="178"/>
      <c r="N269" s="175"/>
      <c r="O269" s="178"/>
      <c r="P269" s="178"/>
      <c r="Q269" s="178"/>
      <c r="R269" s="178"/>
      <c r="S269" s="175"/>
      <c r="T269" s="178"/>
      <c r="U269" s="178"/>
      <c r="V269" s="219"/>
      <c r="W269" s="219"/>
      <c r="X269" s="31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:101" s="33" customFormat="1" ht="21" x14ac:dyDescent="0.35">
      <c r="A270" s="197"/>
      <c r="B270" s="198"/>
      <c r="C270" s="172"/>
      <c r="D270" s="213"/>
      <c r="E270" s="71" t="s">
        <v>309</v>
      </c>
      <c r="F270" s="70">
        <v>30</v>
      </c>
      <c r="G270" s="181"/>
      <c r="H270" s="172"/>
      <c r="I270" s="175"/>
      <c r="J270" s="178"/>
      <c r="K270" s="178"/>
      <c r="L270" s="178"/>
      <c r="M270" s="178"/>
      <c r="N270" s="175"/>
      <c r="O270" s="178"/>
      <c r="P270" s="178"/>
      <c r="Q270" s="178"/>
      <c r="R270" s="178"/>
      <c r="S270" s="175"/>
      <c r="T270" s="178"/>
      <c r="U270" s="178"/>
      <c r="V270" s="219"/>
      <c r="W270" s="219"/>
      <c r="X270" s="31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:101" s="33" customFormat="1" ht="21" x14ac:dyDescent="0.35">
      <c r="A271" s="197"/>
      <c r="B271" s="198"/>
      <c r="C271" s="172"/>
      <c r="D271" s="213"/>
      <c r="E271" s="72" t="s">
        <v>130</v>
      </c>
      <c r="F271" s="70">
        <v>40</v>
      </c>
      <c r="G271" s="76" t="s">
        <v>130</v>
      </c>
      <c r="H271" s="172"/>
      <c r="I271" s="175"/>
      <c r="J271" s="178"/>
      <c r="K271" s="178"/>
      <c r="L271" s="178"/>
      <c r="M271" s="178"/>
      <c r="N271" s="175"/>
      <c r="O271" s="178"/>
      <c r="P271" s="178"/>
      <c r="Q271" s="178"/>
      <c r="R271" s="178"/>
      <c r="S271" s="175"/>
      <c r="T271" s="178"/>
      <c r="U271" s="178"/>
      <c r="V271" s="219"/>
      <c r="W271" s="219"/>
      <c r="X271" s="31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:101" s="33" customFormat="1" ht="21" x14ac:dyDescent="0.35">
      <c r="A272" s="195" t="s">
        <v>0</v>
      </c>
      <c r="B272" s="196"/>
      <c r="C272" s="171" t="s">
        <v>325</v>
      </c>
      <c r="D272" s="171" t="s">
        <v>373</v>
      </c>
      <c r="E272" s="60" t="s">
        <v>376</v>
      </c>
      <c r="F272" s="61">
        <v>35</v>
      </c>
      <c r="G272" s="76" t="s">
        <v>379</v>
      </c>
      <c r="H272" s="171" t="s">
        <v>118</v>
      </c>
      <c r="I272" s="232">
        <v>20</v>
      </c>
      <c r="J272" s="182">
        <v>2</v>
      </c>
      <c r="K272" s="177">
        <f>L272+M272</f>
        <v>15</v>
      </c>
      <c r="L272" s="182">
        <v>10</v>
      </c>
      <c r="M272" s="182">
        <v>5</v>
      </c>
      <c r="N272" s="232"/>
      <c r="O272" s="182"/>
      <c r="P272" s="182"/>
      <c r="Q272" s="182"/>
      <c r="R272" s="182"/>
      <c r="S272" s="232">
        <v>20</v>
      </c>
      <c r="T272" s="182">
        <v>2</v>
      </c>
      <c r="U272" s="182">
        <f>V272+W272</f>
        <v>15</v>
      </c>
      <c r="V272" s="182">
        <v>10</v>
      </c>
      <c r="W272" s="182">
        <v>5</v>
      </c>
      <c r="X272" s="73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:35" s="33" customFormat="1" ht="21" x14ac:dyDescent="0.35">
      <c r="A273" s="197"/>
      <c r="B273" s="198"/>
      <c r="C273" s="172"/>
      <c r="D273" s="172"/>
      <c r="E273" s="60" t="s">
        <v>288</v>
      </c>
      <c r="F273" s="61">
        <v>45</v>
      </c>
      <c r="G273" s="76" t="s">
        <v>149</v>
      </c>
      <c r="H273" s="172"/>
      <c r="I273" s="233"/>
      <c r="J273" s="183"/>
      <c r="K273" s="178"/>
      <c r="L273" s="183"/>
      <c r="M273" s="183"/>
      <c r="N273" s="233"/>
      <c r="O273" s="183"/>
      <c r="P273" s="183"/>
      <c r="Q273" s="183"/>
      <c r="R273" s="183"/>
      <c r="S273" s="233"/>
      <c r="T273" s="183"/>
      <c r="U273" s="183"/>
      <c r="V273" s="183"/>
      <c r="W273" s="183"/>
      <c r="X273" s="73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:35" s="33" customFormat="1" ht="21" x14ac:dyDescent="0.35">
      <c r="A274" s="199"/>
      <c r="B274" s="200"/>
      <c r="C274" s="173"/>
      <c r="D274" s="173"/>
      <c r="E274" s="69" t="s">
        <v>121</v>
      </c>
      <c r="F274" s="61">
        <v>40</v>
      </c>
      <c r="G274" s="76" t="s">
        <v>130</v>
      </c>
      <c r="H274" s="173"/>
      <c r="I274" s="234"/>
      <c r="J274" s="184"/>
      <c r="K274" s="179"/>
      <c r="L274" s="184"/>
      <c r="M274" s="184"/>
      <c r="N274" s="234"/>
      <c r="O274" s="184"/>
      <c r="P274" s="184"/>
      <c r="Q274" s="184"/>
      <c r="R274" s="184"/>
      <c r="S274" s="234"/>
      <c r="T274" s="184"/>
      <c r="U274" s="184"/>
      <c r="V274" s="184"/>
      <c r="W274" s="184"/>
      <c r="X274" s="73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:35" s="33" customFormat="1" ht="42" x14ac:dyDescent="0.35">
      <c r="A275" s="207" t="s">
        <v>0</v>
      </c>
      <c r="B275" s="208"/>
      <c r="C275" s="171" t="s">
        <v>325</v>
      </c>
      <c r="D275" s="171" t="s">
        <v>374</v>
      </c>
      <c r="E275" s="69" t="s">
        <v>377</v>
      </c>
      <c r="F275" s="70">
        <v>35</v>
      </c>
      <c r="G275" s="171" t="s">
        <v>380</v>
      </c>
      <c r="H275" s="171" t="s">
        <v>118</v>
      </c>
      <c r="I275" s="232">
        <v>20</v>
      </c>
      <c r="J275" s="182">
        <v>2</v>
      </c>
      <c r="K275" s="177">
        <f>L275+M275</f>
        <v>15</v>
      </c>
      <c r="L275" s="182">
        <v>10</v>
      </c>
      <c r="M275" s="182">
        <v>5</v>
      </c>
      <c r="N275" s="232"/>
      <c r="O275" s="182"/>
      <c r="P275" s="182"/>
      <c r="Q275" s="182"/>
      <c r="R275" s="182"/>
      <c r="S275" s="232"/>
      <c r="T275" s="182"/>
      <c r="U275" s="182"/>
      <c r="V275" s="182"/>
      <c r="W275" s="182"/>
      <c r="X275" s="73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:35" s="33" customFormat="1" ht="21" x14ac:dyDescent="0.35">
      <c r="A276" s="209"/>
      <c r="B276" s="210"/>
      <c r="C276" s="172"/>
      <c r="D276" s="172"/>
      <c r="E276" s="71" t="s">
        <v>309</v>
      </c>
      <c r="F276" s="70">
        <v>30</v>
      </c>
      <c r="G276" s="173"/>
      <c r="H276" s="172"/>
      <c r="I276" s="233"/>
      <c r="J276" s="183"/>
      <c r="K276" s="178"/>
      <c r="L276" s="183"/>
      <c r="M276" s="183"/>
      <c r="N276" s="233"/>
      <c r="O276" s="183"/>
      <c r="P276" s="183"/>
      <c r="Q276" s="183"/>
      <c r="R276" s="183"/>
      <c r="S276" s="233"/>
      <c r="T276" s="183"/>
      <c r="U276" s="183"/>
      <c r="V276" s="183"/>
      <c r="W276" s="183"/>
      <c r="X276" s="73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:35" s="33" customFormat="1" ht="21" x14ac:dyDescent="0.35">
      <c r="A277" s="209"/>
      <c r="B277" s="210"/>
      <c r="C277" s="172"/>
      <c r="D277" s="172"/>
      <c r="E277" s="72" t="s">
        <v>289</v>
      </c>
      <c r="F277" s="61">
        <v>45</v>
      </c>
      <c r="G277" s="76" t="s">
        <v>149</v>
      </c>
      <c r="H277" s="172"/>
      <c r="I277" s="233"/>
      <c r="J277" s="183"/>
      <c r="K277" s="178"/>
      <c r="L277" s="183"/>
      <c r="M277" s="183"/>
      <c r="N277" s="233"/>
      <c r="O277" s="183"/>
      <c r="P277" s="183"/>
      <c r="Q277" s="183"/>
      <c r="R277" s="183"/>
      <c r="S277" s="233"/>
      <c r="T277" s="183"/>
      <c r="U277" s="183"/>
      <c r="V277" s="183"/>
      <c r="W277" s="183"/>
      <c r="X277" s="73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:35" s="33" customFormat="1" ht="21" x14ac:dyDescent="0.35">
      <c r="A278" s="209"/>
      <c r="B278" s="210"/>
      <c r="C278" s="172"/>
      <c r="D278" s="213"/>
      <c r="E278" s="60" t="s">
        <v>128</v>
      </c>
      <c r="F278" s="70">
        <v>40</v>
      </c>
      <c r="G278" s="76" t="s">
        <v>130</v>
      </c>
      <c r="H278" s="172"/>
      <c r="I278" s="233"/>
      <c r="J278" s="184"/>
      <c r="K278" s="178"/>
      <c r="L278" s="183"/>
      <c r="M278" s="183"/>
      <c r="N278" s="233"/>
      <c r="O278" s="184"/>
      <c r="P278" s="183"/>
      <c r="Q278" s="183"/>
      <c r="R278" s="183"/>
      <c r="S278" s="233"/>
      <c r="T278" s="184"/>
      <c r="U278" s="183"/>
      <c r="V278" s="183"/>
      <c r="W278" s="183"/>
      <c r="X278" s="73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:35" s="33" customFormat="1" ht="42" x14ac:dyDescent="0.35">
      <c r="A279" s="195" t="s">
        <v>86</v>
      </c>
      <c r="B279" s="196"/>
      <c r="C279" s="171" t="s">
        <v>372</v>
      </c>
      <c r="D279" s="171" t="s">
        <v>375</v>
      </c>
      <c r="E279" s="71" t="s">
        <v>378</v>
      </c>
      <c r="F279" s="61">
        <v>35</v>
      </c>
      <c r="G279" s="76" t="s">
        <v>380</v>
      </c>
      <c r="H279" s="171" t="s">
        <v>118</v>
      </c>
      <c r="I279" s="174"/>
      <c r="J279" s="177"/>
      <c r="K279" s="177">
        <f>L279+M279</f>
        <v>20</v>
      </c>
      <c r="L279" s="177">
        <v>15</v>
      </c>
      <c r="M279" s="177">
        <v>5</v>
      </c>
      <c r="N279" s="174"/>
      <c r="O279" s="177"/>
      <c r="P279" s="177"/>
      <c r="Q279" s="177"/>
      <c r="R279" s="177"/>
      <c r="S279" s="174"/>
      <c r="T279" s="177"/>
      <c r="U279" s="177"/>
      <c r="V279" s="177"/>
      <c r="W279" s="177"/>
      <c r="X279" s="34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:35" s="33" customFormat="1" ht="21" x14ac:dyDescent="0.35">
      <c r="A280" s="197"/>
      <c r="B280" s="198"/>
      <c r="C280" s="172"/>
      <c r="D280" s="172"/>
      <c r="E280" s="60" t="s">
        <v>290</v>
      </c>
      <c r="F280" s="61">
        <v>45</v>
      </c>
      <c r="G280" s="76" t="s">
        <v>149</v>
      </c>
      <c r="H280" s="172"/>
      <c r="I280" s="175"/>
      <c r="J280" s="178"/>
      <c r="K280" s="178"/>
      <c r="L280" s="178"/>
      <c r="M280" s="178"/>
      <c r="N280" s="175"/>
      <c r="O280" s="178"/>
      <c r="P280" s="178"/>
      <c r="Q280" s="178"/>
      <c r="R280" s="178"/>
      <c r="S280" s="175"/>
      <c r="T280" s="178"/>
      <c r="U280" s="178"/>
      <c r="V280" s="178"/>
      <c r="W280" s="178"/>
      <c r="X280" s="34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:35" s="33" customFormat="1" ht="21" x14ac:dyDescent="0.35">
      <c r="A281" s="199"/>
      <c r="B281" s="200"/>
      <c r="C281" s="173"/>
      <c r="D281" s="173"/>
      <c r="E281" s="60" t="s">
        <v>128</v>
      </c>
      <c r="F281" s="61">
        <v>40</v>
      </c>
      <c r="G281" s="76" t="s">
        <v>130</v>
      </c>
      <c r="H281" s="173"/>
      <c r="I281" s="176"/>
      <c r="J281" s="179"/>
      <c r="K281" s="179"/>
      <c r="L281" s="179"/>
      <c r="M281" s="179"/>
      <c r="N281" s="176"/>
      <c r="O281" s="179"/>
      <c r="P281" s="179"/>
      <c r="Q281" s="179"/>
      <c r="R281" s="179"/>
      <c r="S281" s="176"/>
      <c r="T281" s="179"/>
      <c r="U281" s="179"/>
      <c r="V281" s="179"/>
      <c r="W281" s="179"/>
      <c r="X281" s="34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:35" s="28" customFormat="1" ht="21" x14ac:dyDescent="0.35">
      <c r="A282" s="214" t="s">
        <v>156</v>
      </c>
      <c r="B282" s="214"/>
      <c r="C282" s="214"/>
      <c r="D282" s="214"/>
      <c r="E282" s="214"/>
      <c r="F282" s="214"/>
      <c r="G282" s="214"/>
      <c r="H282" s="214"/>
      <c r="I282" s="58">
        <f>I283+I284+I285+I286</f>
        <v>30</v>
      </c>
      <c r="J282" s="58">
        <f t="shared" ref="J282:W282" si="35">J283+J284+J285+J286</f>
        <v>0</v>
      </c>
      <c r="K282" s="58">
        <f t="shared" si="35"/>
        <v>45</v>
      </c>
      <c r="L282" s="58">
        <f t="shared" si="35"/>
        <v>25</v>
      </c>
      <c r="M282" s="58">
        <f t="shared" si="35"/>
        <v>20</v>
      </c>
      <c r="N282" s="58">
        <f t="shared" si="35"/>
        <v>0</v>
      </c>
      <c r="O282" s="58">
        <f t="shared" si="35"/>
        <v>0</v>
      </c>
      <c r="P282" s="58">
        <f t="shared" si="35"/>
        <v>0</v>
      </c>
      <c r="Q282" s="58">
        <f t="shared" si="35"/>
        <v>0</v>
      </c>
      <c r="R282" s="58">
        <f t="shared" si="35"/>
        <v>0</v>
      </c>
      <c r="S282" s="58">
        <f t="shared" si="35"/>
        <v>0</v>
      </c>
      <c r="T282" s="58">
        <f t="shared" si="35"/>
        <v>0</v>
      </c>
      <c r="U282" s="58">
        <f t="shared" si="35"/>
        <v>15</v>
      </c>
      <c r="V282" s="58">
        <f t="shared" si="35"/>
        <v>10</v>
      </c>
      <c r="W282" s="58">
        <f t="shared" si="35"/>
        <v>5</v>
      </c>
      <c r="X282" s="59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</row>
    <row r="283" spans="1:35" s="33" customFormat="1" ht="21" x14ac:dyDescent="0.25">
      <c r="A283" s="162" t="s">
        <v>3</v>
      </c>
      <c r="B283" s="162"/>
      <c r="C283" s="67" t="s">
        <v>103</v>
      </c>
      <c r="D283" s="67" t="s">
        <v>382</v>
      </c>
      <c r="E283" s="134" t="s">
        <v>381</v>
      </c>
      <c r="F283" s="132">
        <v>70</v>
      </c>
      <c r="G283" s="132"/>
      <c r="H283" s="134" t="s">
        <v>381</v>
      </c>
      <c r="I283" s="90"/>
      <c r="J283" s="132"/>
      <c r="K283" s="132">
        <f>L283+M283</f>
        <v>15</v>
      </c>
      <c r="L283" s="132">
        <v>10</v>
      </c>
      <c r="M283" s="132">
        <v>5</v>
      </c>
      <c r="N283" s="90"/>
      <c r="O283" s="132"/>
      <c r="P283" s="132"/>
      <c r="Q283" s="132"/>
      <c r="R283" s="132"/>
      <c r="S283" s="90"/>
      <c r="T283" s="132"/>
      <c r="U283" s="132">
        <f>V283+W283</f>
        <v>15</v>
      </c>
      <c r="V283" s="132">
        <v>10</v>
      </c>
      <c r="W283" s="132">
        <v>5</v>
      </c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</row>
    <row r="284" spans="1:35" s="33" customFormat="1" ht="21" x14ac:dyDescent="0.25">
      <c r="A284" s="207" t="s">
        <v>4</v>
      </c>
      <c r="B284" s="208"/>
      <c r="C284" s="223" t="s">
        <v>372</v>
      </c>
      <c r="D284" s="67" t="s">
        <v>383</v>
      </c>
      <c r="E284" s="134" t="s">
        <v>381</v>
      </c>
      <c r="F284" s="132">
        <v>70</v>
      </c>
      <c r="G284" s="132"/>
      <c r="H284" s="134" t="s">
        <v>381</v>
      </c>
      <c r="I284" s="90">
        <v>10</v>
      </c>
      <c r="J284" s="132"/>
      <c r="K284" s="132">
        <f>L284+M284</f>
        <v>10</v>
      </c>
      <c r="L284" s="132">
        <v>5</v>
      </c>
      <c r="M284" s="132">
        <v>5</v>
      </c>
      <c r="N284" s="90"/>
      <c r="O284" s="132"/>
      <c r="P284" s="132"/>
      <c r="Q284" s="132"/>
      <c r="R284" s="132"/>
      <c r="S284" s="90"/>
      <c r="T284" s="132"/>
      <c r="U284" s="132"/>
      <c r="V284" s="132"/>
      <c r="W284" s="132"/>
      <c r="X284" s="34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:35" s="33" customFormat="1" ht="42" x14ac:dyDescent="0.25">
      <c r="A285" s="209"/>
      <c r="B285" s="210"/>
      <c r="C285" s="224"/>
      <c r="D285" s="146" t="s">
        <v>384</v>
      </c>
      <c r="E285" s="134" t="s">
        <v>381</v>
      </c>
      <c r="F285" s="132">
        <v>70</v>
      </c>
      <c r="G285" s="132"/>
      <c r="H285" s="134" t="s">
        <v>381</v>
      </c>
      <c r="I285" s="90">
        <v>10</v>
      </c>
      <c r="J285" s="132"/>
      <c r="K285" s="132">
        <f>L285+M285</f>
        <v>10</v>
      </c>
      <c r="L285" s="132">
        <v>5</v>
      </c>
      <c r="M285" s="132">
        <v>5</v>
      </c>
      <c r="N285" s="90"/>
      <c r="O285" s="132"/>
      <c r="P285" s="132"/>
      <c r="Q285" s="132"/>
      <c r="R285" s="132"/>
      <c r="S285" s="90"/>
      <c r="T285" s="132"/>
      <c r="U285" s="132"/>
      <c r="V285" s="132"/>
      <c r="W285" s="132"/>
      <c r="X285" s="34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:35" s="33" customFormat="1" ht="21" x14ac:dyDescent="0.35">
      <c r="A286" s="211"/>
      <c r="B286" s="212"/>
      <c r="C286" s="225"/>
      <c r="D286" s="67" t="s">
        <v>381</v>
      </c>
      <c r="E286" s="134" t="s">
        <v>381</v>
      </c>
      <c r="F286" s="132">
        <v>70</v>
      </c>
      <c r="G286" s="132"/>
      <c r="H286" s="134" t="s">
        <v>381</v>
      </c>
      <c r="I286" s="90">
        <v>10</v>
      </c>
      <c r="J286" s="132"/>
      <c r="K286" s="132">
        <f>L286+M286</f>
        <v>10</v>
      </c>
      <c r="L286" s="132">
        <v>5</v>
      </c>
      <c r="M286" s="132">
        <v>5</v>
      </c>
      <c r="N286" s="90"/>
      <c r="O286" s="132"/>
      <c r="P286" s="132"/>
      <c r="Q286" s="132"/>
      <c r="R286" s="132"/>
      <c r="S286" s="90"/>
      <c r="T286" s="132"/>
      <c r="U286" s="132"/>
      <c r="V286" s="39"/>
      <c r="W286" s="39"/>
      <c r="X286" s="45"/>
    </row>
    <row r="287" spans="1:35" s="33" customFormat="1" ht="21" x14ac:dyDescent="0.25">
      <c r="A287" s="235" t="s">
        <v>385</v>
      </c>
      <c r="B287" s="236"/>
      <c r="C287" s="236"/>
      <c r="D287" s="236"/>
      <c r="E287" s="236"/>
      <c r="F287" s="236"/>
      <c r="G287" s="236"/>
      <c r="H287" s="236"/>
      <c r="I287" s="236"/>
      <c r="J287" s="236"/>
      <c r="K287" s="236"/>
      <c r="L287" s="236"/>
      <c r="M287" s="236"/>
      <c r="N287" s="236"/>
      <c r="O287" s="236"/>
      <c r="P287" s="236"/>
      <c r="Q287" s="236"/>
      <c r="R287" s="236"/>
      <c r="S287" s="236"/>
      <c r="T287" s="236"/>
      <c r="U287" s="236"/>
      <c r="V287" s="236"/>
      <c r="W287" s="237"/>
      <c r="X287" s="51"/>
    </row>
    <row r="288" spans="1:35" s="28" customFormat="1" ht="21" x14ac:dyDescent="0.35">
      <c r="A288" s="221" t="s">
        <v>496</v>
      </c>
      <c r="B288" s="221"/>
      <c r="C288" s="221"/>
      <c r="D288" s="221"/>
      <c r="E288" s="221"/>
      <c r="F288" s="221"/>
      <c r="G288" s="221"/>
      <c r="H288" s="221"/>
      <c r="I288" s="90">
        <f>I289+I317</f>
        <v>74</v>
      </c>
      <c r="J288" s="90">
        <f t="shared" ref="J288:W288" si="36">J289+J317</f>
        <v>7</v>
      </c>
      <c r="K288" s="90">
        <f t="shared" si="36"/>
        <v>200</v>
      </c>
      <c r="L288" s="90">
        <f t="shared" si="36"/>
        <v>135</v>
      </c>
      <c r="M288" s="90">
        <f t="shared" si="36"/>
        <v>65</v>
      </c>
      <c r="N288" s="90">
        <f t="shared" si="36"/>
        <v>0</v>
      </c>
      <c r="O288" s="90">
        <f t="shared" si="36"/>
        <v>0</v>
      </c>
      <c r="P288" s="90">
        <f t="shared" si="36"/>
        <v>0</v>
      </c>
      <c r="Q288" s="90">
        <f t="shared" si="36"/>
        <v>0</v>
      </c>
      <c r="R288" s="90">
        <f t="shared" si="36"/>
        <v>0</v>
      </c>
      <c r="S288" s="90">
        <f t="shared" si="36"/>
        <v>35</v>
      </c>
      <c r="T288" s="90">
        <f t="shared" si="36"/>
        <v>4</v>
      </c>
      <c r="U288" s="90">
        <f t="shared" si="36"/>
        <v>75</v>
      </c>
      <c r="V288" s="90">
        <f t="shared" si="36"/>
        <v>50</v>
      </c>
      <c r="W288" s="90">
        <f t="shared" si="36"/>
        <v>25</v>
      </c>
      <c r="X288" s="36"/>
    </row>
    <row r="289" spans="1:24" s="52" customFormat="1" ht="21" x14ac:dyDescent="0.25">
      <c r="A289" s="221" t="s">
        <v>153</v>
      </c>
      <c r="B289" s="221"/>
      <c r="C289" s="221"/>
      <c r="D289" s="221"/>
      <c r="E289" s="222"/>
      <c r="F289" s="221"/>
      <c r="G289" s="221"/>
      <c r="H289" s="221"/>
      <c r="I289" s="90">
        <f>I290+I296+I300+I303+I306+I310+I314</f>
        <v>59</v>
      </c>
      <c r="J289" s="90">
        <f t="shared" ref="J289:W289" si="37">J290+J296+J300+J303+J306+J310+J314</f>
        <v>7</v>
      </c>
      <c r="K289" s="90">
        <f t="shared" si="37"/>
        <v>140</v>
      </c>
      <c r="L289" s="90">
        <f t="shared" si="37"/>
        <v>95</v>
      </c>
      <c r="M289" s="90">
        <f t="shared" si="37"/>
        <v>45</v>
      </c>
      <c r="N289" s="90">
        <f t="shared" si="37"/>
        <v>0</v>
      </c>
      <c r="O289" s="90">
        <f t="shared" si="37"/>
        <v>0</v>
      </c>
      <c r="P289" s="90">
        <f t="shared" si="37"/>
        <v>0</v>
      </c>
      <c r="Q289" s="90">
        <f t="shared" si="37"/>
        <v>0</v>
      </c>
      <c r="R289" s="90">
        <f t="shared" si="37"/>
        <v>0</v>
      </c>
      <c r="S289" s="90">
        <f t="shared" si="37"/>
        <v>35</v>
      </c>
      <c r="T289" s="90">
        <f t="shared" si="37"/>
        <v>4</v>
      </c>
      <c r="U289" s="90">
        <f t="shared" si="37"/>
        <v>50</v>
      </c>
      <c r="V289" s="90">
        <f t="shared" si="37"/>
        <v>30</v>
      </c>
      <c r="W289" s="90">
        <f t="shared" si="37"/>
        <v>20</v>
      </c>
      <c r="X289" s="36"/>
    </row>
    <row r="290" spans="1:24" s="33" customFormat="1" ht="21" x14ac:dyDescent="0.25">
      <c r="A290" s="207" t="s">
        <v>84</v>
      </c>
      <c r="B290" s="208"/>
      <c r="C290" s="171" t="s">
        <v>390</v>
      </c>
      <c r="D290" s="163" t="s">
        <v>391</v>
      </c>
      <c r="E290" s="117" t="s">
        <v>501</v>
      </c>
      <c r="F290" s="120">
        <v>39</v>
      </c>
      <c r="G290" s="171" t="s">
        <v>176</v>
      </c>
      <c r="H290" s="182" t="s">
        <v>118</v>
      </c>
      <c r="I290" s="174">
        <v>23</v>
      </c>
      <c r="J290" s="177">
        <v>3</v>
      </c>
      <c r="K290" s="177">
        <f>L290+M290</f>
        <v>20</v>
      </c>
      <c r="L290" s="177">
        <v>10</v>
      </c>
      <c r="M290" s="177">
        <v>10</v>
      </c>
      <c r="N290" s="174"/>
      <c r="O290" s="177"/>
      <c r="P290" s="177"/>
      <c r="Q290" s="177"/>
      <c r="R290" s="177"/>
      <c r="S290" s="174"/>
      <c r="T290" s="177"/>
      <c r="U290" s="177"/>
      <c r="V290" s="177"/>
      <c r="W290" s="177"/>
      <c r="X290" s="34"/>
    </row>
    <row r="291" spans="1:24" s="33" customFormat="1" ht="21" x14ac:dyDescent="0.25">
      <c r="A291" s="209"/>
      <c r="B291" s="210"/>
      <c r="C291" s="172"/>
      <c r="D291" s="213"/>
      <c r="E291" s="118" t="s">
        <v>215</v>
      </c>
      <c r="F291" s="120">
        <v>44</v>
      </c>
      <c r="G291" s="172"/>
      <c r="H291" s="183"/>
      <c r="I291" s="175"/>
      <c r="J291" s="178"/>
      <c r="K291" s="178"/>
      <c r="L291" s="178"/>
      <c r="M291" s="178"/>
      <c r="N291" s="175"/>
      <c r="O291" s="178"/>
      <c r="P291" s="178"/>
      <c r="Q291" s="178"/>
      <c r="R291" s="178"/>
      <c r="S291" s="175"/>
      <c r="T291" s="178"/>
      <c r="U291" s="178"/>
      <c r="V291" s="178"/>
      <c r="W291" s="178"/>
      <c r="X291" s="34"/>
    </row>
    <row r="292" spans="1:24" s="33" customFormat="1" ht="21" x14ac:dyDescent="0.25">
      <c r="A292" s="209"/>
      <c r="B292" s="210"/>
      <c r="C292" s="172"/>
      <c r="D292" s="213"/>
      <c r="E292" s="118" t="s">
        <v>214</v>
      </c>
      <c r="F292" s="120">
        <v>39</v>
      </c>
      <c r="G292" s="172"/>
      <c r="H292" s="183"/>
      <c r="I292" s="175"/>
      <c r="J292" s="178"/>
      <c r="K292" s="178"/>
      <c r="L292" s="178"/>
      <c r="M292" s="178"/>
      <c r="N292" s="175"/>
      <c r="O292" s="178"/>
      <c r="P292" s="178"/>
      <c r="Q292" s="178"/>
      <c r="R292" s="178"/>
      <c r="S292" s="175"/>
      <c r="T292" s="178"/>
      <c r="U292" s="178"/>
      <c r="V292" s="178"/>
      <c r="W292" s="178"/>
      <c r="X292" s="34"/>
    </row>
    <row r="293" spans="1:24" s="33" customFormat="1" ht="21" x14ac:dyDescent="0.25">
      <c r="A293" s="209"/>
      <c r="B293" s="210"/>
      <c r="C293" s="172"/>
      <c r="D293" s="213"/>
      <c r="E293" s="119" t="s">
        <v>318</v>
      </c>
      <c r="F293" s="120">
        <v>30</v>
      </c>
      <c r="G293" s="173"/>
      <c r="H293" s="183"/>
      <c r="I293" s="175"/>
      <c r="J293" s="178"/>
      <c r="K293" s="178"/>
      <c r="L293" s="178"/>
      <c r="M293" s="178"/>
      <c r="N293" s="175"/>
      <c r="O293" s="178"/>
      <c r="P293" s="178"/>
      <c r="Q293" s="178"/>
      <c r="R293" s="178"/>
      <c r="S293" s="175"/>
      <c r="T293" s="178"/>
      <c r="U293" s="178"/>
      <c r="V293" s="178"/>
      <c r="W293" s="178"/>
      <c r="X293" s="34"/>
    </row>
    <row r="294" spans="1:24" s="33" customFormat="1" ht="63" x14ac:dyDescent="0.25">
      <c r="A294" s="209"/>
      <c r="B294" s="210"/>
      <c r="C294" s="172"/>
      <c r="D294" s="172"/>
      <c r="E294" s="118" t="s">
        <v>168</v>
      </c>
      <c r="F294" s="132">
        <v>39</v>
      </c>
      <c r="G294" s="100" t="s">
        <v>139</v>
      </c>
      <c r="H294" s="183"/>
      <c r="I294" s="175"/>
      <c r="J294" s="178"/>
      <c r="K294" s="178"/>
      <c r="L294" s="178"/>
      <c r="M294" s="178"/>
      <c r="N294" s="175"/>
      <c r="O294" s="178"/>
      <c r="P294" s="178"/>
      <c r="Q294" s="178"/>
      <c r="R294" s="178"/>
      <c r="S294" s="175"/>
      <c r="T294" s="178"/>
      <c r="U294" s="178"/>
      <c r="V294" s="178"/>
      <c r="W294" s="178"/>
      <c r="X294" s="34"/>
    </row>
    <row r="295" spans="1:24" s="33" customFormat="1" ht="21" x14ac:dyDescent="0.25">
      <c r="A295" s="211"/>
      <c r="B295" s="212"/>
      <c r="C295" s="173"/>
      <c r="D295" s="173"/>
      <c r="E295" s="117" t="s">
        <v>121</v>
      </c>
      <c r="F295" s="132">
        <v>40</v>
      </c>
      <c r="G295" s="117" t="s">
        <v>121</v>
      </c>
      <c r="H295" s="184"/>
      <c r="I295" s="176"/>
      <c r="J295" s="179"/>
      <c r="K295" s="179"/>
      <c r="L295" s="179"/>
      <c r="M295" s="179"/>
      <c r="N295" s="176"/>
      <c r="O295" s="179"/>
      <c r="P295" s="179"/>
      <c r="Q295" s="179"/>
      <c r="R295" s="179"/>
      <c r="S295" s="176"/>
      <c r="T295" s="179"/>
      <c r="U295" s="179"/>
      <c r="V295" s="179"/>
      <c r="W295" s="179"/>
      <c r="X295" s="34"/>
    </row>
    <row r="296" spans="1:24" s="33" customFormat="1" ht="21" x14ac:dyDescent="0.25">
      <c r="A296" s="195" t="s">
        <v>16</v>
      </c>
      <c r="B296" s="196"/>
      <c r="C296" s="223" t="s">
        <v>386</v>
      </c>
      <c r="D296" s="171" t="s">
        <v>392</v>
      </c>
      <c r="E296" s="121" t="s">
        <v>283</v>
      </c>
      <c r="F296" s="128">
        <v>45</v>
      </c>
      <c r="G296" s="99" t="s">
        <v>150</v>
      </c>
      <c r="H296" s="182" t="s">
        <v>118</v>
      </c>
      <c r="I296" s="174"/>
      <c r="J296" s="177"/>
      <c r="K296" s="177">
        <f>L296+M296</f>
        <v>30</v>
      </c>
      <c r="L296" s="177">
        <v>20</v>
      </c>
      <c r="M296" s="177">
        <v>10</v>
      </c>
      <c r="N296" s="174"/>
      <c r="O296" s="177"/>
      <c r="P296" s="177"/>
      <c r="Q296" s="177"/>
      <c r="R296" s="177"/>
      <c r="S296" s="174">
        <v>16</v>
      </c>
      <c r="T296" s="177">
        <v>2</v>
      </c>
      <c r="U296" s="177">
        <f>V296+W296</f>
        <v>20</v>
      </c>
      <c r="V296" s="177">
        <v>10</v>
      </c>
      <c r="W296" s="177">
        <v>10</v>
      </c>
      <c r="X296" s="34"/>
    </row>
    <row r="297" spans="1:24" s="33" customFormat="1" ht="21" x14ac:dyDescent="0.25">
      <c r="A297" s="197"/>
      <c r="B297" s="198"/>
      <c r="C297" s="224"/>
      <c r="D297" s="213"/>
      <c r="E297" s="121" t="s">
        <v>331</v>
      </c>
      <c r="F297" s="130">
        <v>39</v>
      </c>
      <c r="G297" s="171" t="s">
        <v>404</v>
      </c>
      <c r="H297" s="183"/>
      <c r="I297" s="175"/>
      <c r="J297" s="178"/>
      <c r="K297" s="178"/>
      <c r="L297" s="178"/>
      <c r="M297" s="178"/>
      <c r="N297" s="175"/>
      <c r="O297" s="178"/>
      <c r="P297" s="178"/>
      <c r="Q297" s="178"/>
      <c r="R297" s="178"/>
      <c r="S297" s="175"/>
      <c r="T297" s="178"/>
      <c r="U297" s="178"/>
      <c r="V297" s="178"/>
      <c r="W297" s="178"/>
      <c r="X297" s="34"/>
    </row>
    <row r="298" spans="1:24" s="33" customFormat="1" ht="21" x14ac:dyDescent="0.25">
      <c r="A298" s="197"/>
      <c r="B298" s="198"/>
      <c r="C298" s="224"/>
      <c r="D298" s="213"/>
      <c r="E298" s="123" t="s">
        <v>322</v>
      </c>
      <c r="F298" s="130">
        <v>35</v>
      </c>
      <c r="G298" s="173"/>
      <c r="H298" s="183"/>
      <c r="I298" s="175"/>
      <c r="J298" s="178"/>
      <c r="K298" s="178"/>
      <c r="L298" s="178"/>
      <c r="M298" s="178"/>
      <c r="N298" s="175"/>
      <c r="O298" s="178"/>
      <c r="P298" s="178"/>
      <c r="Q298" s="178"/>
      <c r="R298" s="178"/>
      <c r="S298" s="175"/>
      <c r="T298" s="178"/>
      <c r="U298" s="178"/>
      <c r="V298" s="178"/>
      <c r="W298" s="178"/>
      <c r="X298" s="34"/>
    </row>
    <row r="299" spans="1:24" s="33" customFormat="1" ht="21" x14ac:dyDescent="0.25">
      <c r="A299" s="199"/>
      <c r="B299" s="200"/>
      <c r="C299" s="225"/>
      <c r="D299" s="173"/>
      <c r="E299" s="123" t="s">
        <v>121</v>
      </c>
      <c r="F299" s="128">
        <v>40</v>
      </c>
      <c r="G299" s="99" t="s">
        <v>108</v>
      </c>
      <c r="H299" s="184"/>
      <c r="I299" s="176"/>
      <c r="J299" s="179"/>
      <c r="K299" s="179"/>
      <c r="L299" s="179"/>
      <c r="M299" s="179"/>
      <c r="N299" s="176"/>
      <c r="O299" s="179"/>
      <c r="P299" s="179"/>
      <c r="Q299" s="179"/>
      <c r="R299" s="179"/>
      <c r="S299" s="176"/>
      <c r="T299" s="179"/>
      <c r="U299" s="179"/>
      <c r="V299" s="179"/>
      <c r="W299" s="179"/>
      <c r="X299" s="34"/>
    </row>
    <row r="300" spans="1:24" s="33" customFormat="1" ht="21" x14ac:dyDescent="0.25">
      <c r="A300" s="195" t="s">
        <v>14</v>
      </c>
      <c r="B300" s="196"/>
      <c r="C300" s="223" t="s">
        <v>387</v>
      </c>
      <c r="D300" s="182"/>
      <c r="E300" s="67" t="s">
        <v>282</v>
      </c>
      <c r="F300" s="128">
        <v>45</v>
      </c>
      <c r="G300" s="99" t="s">
        <v>150</v>
      </c>
      <c r="H300" s="182" t="s">
        <v>118</v>
      </c>
      <c r="I300" s="174">
        <v>10</v>
      </c>
      <c r="J300" s="177">
        <v>1</v>
      </c>
      <c r="K300" s="177">
        <f>L300+M300</f>
        <v>15</v>
      </c>
      <c r="L300" s="177">
        <v>10</v>
      </c>
      <c r="M300" s="177">
        <v>5</v>
      </c>
      <c r="N300" s="174"/>
      <c r="O300" s="177"/>
      <c r="P300" s="177"/>
      <c r="Q300" s="177"/>
      <c r="R300" s="177"/>
      <c r="S300" s="174"/>
      <c r="T300" s="177"/>
      <c r="U300" s="177"/>
      <c r="V300" s="47"/>
      <c r="W300" s="177"/>
      <c r="X300" s="34"/>
    </row>
    <row r="301" spans="1:24" s="33" customFormat="1" ht="21" x14ac:dyDescent="0.25">
      <c r="A301" s="197"/>
      <c r="B301" s="198"/>
      <c r="C301" s="224"/>
      <c r="D301" s="183"/>
      <c r="E301" s="67" t="s">
        <v>414</v>
      </c>
      <c r="F301" s="128">
        <v>35</v>
      </c>
      <c r="G301" s="99" t="s">
        <v>404</v>
      </c>
      <c r="H301" s="183"/>
      <c r="I301" s="175"/>
      <c r="J301" s="178"/>
      <c r="K301" s="178"/>
      <c r="L301" s="178"/>
      <c r="M301" s="178"/>
      <c r="N301" s="175"/>
      <c r="O301" s="178"/>
      <c r="P301" s="178"/>
      <c r="Q301" s="178"/>
      <c r="R301" s="178"/>
      <c r="S301" s="175"/>
      <c r="T301" s="178"/>
      <c r="U301" s="178"/>
      <c r="V301" s="178"/>
      <c r="W301" s="178"/>
      <c r="X301" s="34"/>
    </row>
    <row r="302" spans="1:24" s="33" customFormat="1" ht="21" x14ac:dyDescent="0.25">
      <c r="A302" s="199"/>
      <c r="B302" s="200"/>
      <c r="C302" s="225"/>
      <c r="D302" s="184"/>
      <c r="E302" s="67" t="s">
        <v>108</v>
      </c>
      <c r="F302" s="128">
        <v>40</v>
      </c>
      <c r="G302" s="99" t="s">
        <v>108</v>
      </c>
      <c r="H302" s="184"/>
      <c r="I302" s="176"/>
      <c r="J302" s="179"/>
      <c r="K302" s="179"/>
      <c r="L302" s="179"/>
      <c r="M302" s="179"/>
      <c r="N302" s="176"/>
      <c r="O302" s="179"/>
      <c r="P302" s="179"/>
      <c r="Q302" s="179"/>
      <c r="R302" s="179"/>
      <c r="S302" s="176"/>
      <c r="T302" s="179"/>
      <c r="U302" s="179"/>
      <c r="V302" s="179"/>
      <c r="W302" s="179"/>
      <c r="X302" s="34"/>
    </row>
    <row r="303" spans="1:24" s="33" customFormat="1" ht="21" x14ac:dyDescent="0.25">
      <c r="A303" s="195" t="s">
        <v>15</v>
      </c>
      <c r="B303" s="196"/>
      <c r="C303" s="171" t="s">
        <v>388</v>
      </c>
      <c r="D303" s="182"/>
      <c r="E303" s="67" t="s">
        <v>283</v>
      </c>
      <c r="F303" s="128">
        <v>45</v>
      </c>
      <c r="G303" s="99" t="s">
        <v>150</v>
      </c>
      <c r="H303" s="171" t="s">
        <v>118</v>
      </c>
      <c r="I303" s="174">
        <v>6</v>
      </c>
      <c r="J303" s="177">
        <v>1</v>
      </c>
      <c r="K303" s="177">
        <f>L303+M303</f>
        <v>40</v>
      </c>
      <c r="L303" s="177">
        <v>30</v>
      </c>
      <c r="M303" s="177">
        <v>10</v>
      </c>
      <c r="N303" s="174"/>
      <c r="O303" s="177"/>
      <c r="P303" s="177"/>
      <c r="Q303" s="177"/>
      <c r="R303" s="177"/>
      <c r="S303" s="174"/>
      <c r="T303" s="47"/>
      <c r="U303" s="177"/>
      <c r="V303" s="177"/>
      <c r="W303" s="177"/>
      <c r="X303" s="34"/>
    </row>
    <row r="304" spans="1:24" s="33" customFormat="1" ht="21" x14ac:dyDescent="0.25">
      <c r="A304" s="197"/>
      <c r="B304" s="198"/>
      <c r="C304" s="172"/>
      <c r="D304" s="183"/>
      <c r="E304" s="67" t="s">
        <v>403</v>
      </c>
      <c r="F304" s="128">
        <v>35</v>
      </c>
      <c r="G304" s="99" t="s">
        <v>404</v>
      </c>
      <c r="H304" s="172"/>
      <c r="I304" s="175"/>
      <c r="J304" s="178"/>
      <c r="K304" s="178"/>
      <c r="L304" s="178"/>
      <c r="M304" s="178"/>
      <c r="N304" s="175"/>
      <c r="O304" s="178"/>
      <c r="P304" s="178"/>
      <c r="Q304" s="178"/>
      <c r="R304" s="178"/>
      <c r="S304" s="175"/>
      <c r="T304" s="178"/>
      <c r="U304" s="178"/>
      <c r="V304" s="178"/>
      <c r="W304" s="178"/>
      <c r="X304" s="34"/>
    </row>
    <row r="305" spans="1:24" s="33" customFormat="1" ht="21" x14ac:dyDescent="0.25">
      <c r="A305" s="199"/>
      <c r="B305" s="200"/>
      <c r="C305" s="173"/>
      <c r="D305" s="184"/>
      <c r="E305" s="67" t="s">
        <v>108</v>
      </c>
      <c r="F305" s="128">
        <v>40</v>
      </c>
      <c r="G305" s="99" t="s">
        <v>108</v>
      </c>
      <c r="H305" s="173"/>
      <c r="I305" s="176"/>
      <c r="J305" s="179"/>
      <c r="K305" s="179"/>
      <c r="L305" s="179"/>
      <c r="M305" s="179"/>
      <c r="N305" s="176"/>
      <c r="O305" s="179"/>
      <c r="P305" s="179"/>
      <c r="Q305" s="179"/>
      <c r="R305" s="179"/>
      <c r="S305" s="176"/>
      <c r="T305" s="179"/>
      <c r="U305" s="179"/>
      <c r="V305" s="179"/>
      <c r="W305" s="179"/>
      <c r="X305" s="34"/>
    </row>
    <row r="306" spans="1:24" s="33" customFormat="1" ht="21" x14ac:dyDescent="0.25">
      <c r="A306" s="195" t="s">
        <v>0</v>
      </c>
      <c r="B306" s="196"/>
      <c r="C306" s="171" t="s">
        <v>325</v>
      </c>
      <c r="D306" s="171" t="s">
        <v>393</v>
      </c>
      <c r="E306" s="121" t="s">
        <v>283</v>
      </c>
      <c r="F306" s="128">
        <v>45</v>
      </c>
      <c r="G306" s="99" t="s">
        <v>150</v>
      </c>
      <c r="H306" s="171" t="s">
        <v>118</v>
      </c>
      <c r="I306" s="174">
        <v>20</v>
      </c>
      <c r="J306" s="177">
        <v>2</v>
      </c>
      <c r="K306" s="177">
        <f>L306+M306</f>
        <v>15</v>
      </c>
      <c r="L306" s="177">
        <v>10</v>
      </c>
      <c r="M306" s="177">
        <v>5</v>
      </c>
      <c r="N306" s="174"/>
      <c r="O306" s="177"/>
      <c r="P306" s="177"/>
      <c r="Q306" s="177"/>
      <c r="R306" s="177"/>
      <c r="S306" s="174"/>
      <c r="T306" s="177"/>
      <c r="U306" s="177"/>
      <c r="V306" s="177"/>
      <c r="W306" s="177"/>
      <c r="X306" s="35"/>
    </row>
    <row r="307" spans="1:24" s="33" customFormat="1" ht="21" x14ac:dyDescent="0.25">
      <c r="A307" s="197"/>
      <c r="B307" s="198"/>
      <c r="C307" s="172"/>
      <c r="D307" s="213"/>
      <c r="E307" s="121" t="s">
        <v>402</v>
      </c>
      <c r="F307" s="130">
        <v>35</v>
      </c>
      <c r="G307" s="171" t="s">
        <v>404</v>
      </c>
      <c r="H307" s="172"/>
      <c r="I307" s="175"/>
      <c r="J307" s="178"/>
      <c r="K307" s="178"/>
      <c r="L307" s="178"/>
      <c r="M307" s="178"/>
      <c r="N307" s="175"/>
      <c r="O307" s="178"/>
      <c r="P307" s="178"/>
      <c r="Q307" s="178"/>
      <c r="R307" s="178"/>
      <c r="S307" s="175"/>
      <c r="T307" s="178"/>
      <c r="U307" s="178"/>
      <c r="V307" s="178"/>
      <c r="W307" s="178"/>
      <c r="X307" s="35"/>
    </row>
    <row r="308" spans="1:24" s="33" customFormat="1" ht="21" x14ac:dyDescent="0.25">
      <c r="A308" s="197"/>
      <c r="B308" s="198"/>
      <c r="C308" s="172"/>
      <c r="D308" s="213"/>
      <c r="E308" s="123" t="s">
        <v>309</v>
      </c>
      <c r="F308" s="130">
        <v>30</v>
      </c>
      <c r="G308" s="173"/>
      <c r="H308" s="172"/>
      <c r="I308" s="175"/>
      <c r="J308" s="178"/>
      <c r="K308" s="178"/>
      <c r="L308" s="178"/>
      <c r="M308" s="178"/>
      <c r="N308" s="175"/>
      <c r="O308" s="178"/>
      <c r="P308" s="178"/>
      <c r="Q308" s="178"/>
      <c r="R308" s="178"/>
      <c r="S308" s="175"/>
      <c r="T308" s="178"/>
      <c r="U308" s="178"/>
      <c r="V308" s="178"/>
      <c r="W308" s="178"/>
      <c r="X308" s="35"/>
    </row>
    <row r="309" spans="1:24" s="33" customFormat="1" ht="21" x14ac:dyDescent="0.25">
      <c r="A309" s="199"/>
      <c r="B309" s="200"/>
      <c r="C309" s="173"/>
      <c r="D309" s="173"/>
      <c r="E309" s="123" t="s">
        <v>131</v>
      </c>
      <c r="F309" s="128">
        <v>40</v>
      </c>
      <c r="G309" s="99" t="s">
        <v>108</v>
      </c>
      <c r="H309" s="173"/>
      <c r="I309" s="176"/>
      <c r="J309" s="179"/>
      <c r="K309" s="179"/>
      <c r="L309" s="179"/>
      <c r="M309" s="179"/>
      <c r="N309" s="176"/>
      <c r="O309" s="179"/>
      <c r="P309" s="179"/>
      <c r="Q309" s="179"/>
      <c r="R309" s="179"/>
      <c r="S309" s="176"/>
      <c r="T309" s="179"/>
      <c r="U309" s="179"/>
      <c r="V309" s="179"/>
      <c r="W309" s="179"/>
      <c r="X309" s="35"/>
    </row>
    <row r="310" spans="1:24" s="33" customFormat="1" ht="21" x14ac:dyDescent="0.25">
      <c r="A310" s="207" t="s">
        <v>1</v>
      </c>
      <c r="B310" s="208"/>
      <c r="C310" s="171" t="s">
        <v>103</v>
      </c>
      <c r="D310" s="171" t="s">
        <v>394</v>
      </c>
      <c r="E310" s="123" t="s">
        <v>283</v>
      </c>
      <c r="F310" s="128">
        <v>45</v>
      </c>
      <c r="G310" s="99" t="s">
        <v>150</v>
      </c>
      <c r="H310" s="171" t="s">
        <v>118</v>
      </c>
      <c r="I310" s="174"/>
      <c r="J310" s="107"/>
      <c r="K310" s="107"/>
      <c r="L310" s="107"/>
      <c r="M310" s="107"/>
      <c r="N310" s="104"/>
      <c r="O310" s="107"/>
      <c r="P310" s="107"/>
      <c r="Q310" s="107"/>
      <c r="R310" s="107"/>
      <c r="S310" s="174">
        <v>19</v>
      </c>
      <c r="T310" s="177">
        <v>2</v>
      </c>
      <c r="U310" s="177">
        <f>V310+W310</f>
        <v>15</v>
      </c>
      <c r="V310" s="177">
        <v>10</v>
      </c>
      <c r="W310" s="177">
        <v>5</v>
      </c>
      <c r="X310" s="35"/>
    </row>
    <row r="311" spans="1:24" s="33" customFormat="1" ht="21" x14ac:dyDescent="0.25">
      <c r="A311" s="209"/>
      <c r="B311" s="210"/>
      <c r="C311" s="172"/>
      <c r="D311" s="213"/>
      <c r="E311" s="123" t="s">
        <v>401</v>
      </c>
      <c r="F311" s="128">
        <v>35</v>
      </c>
      <c r="G311" s="171" t="s">
        <v>404</v>
      </c>
      <c r="H311" s="172"/>
      <c r="I311" s="175"/>
      <c r="J311" s="107"/>
      <c r="K311" s="107"/>
      <c r="L311" s="107"/>
      <c r="M311" s="107"/>
      <c r="N311" s="104"/>
      <c r="O311" s="107"/>
      <c r="P311" s="107"/>
      <c r="Q311" s="107"/>
      <c r="R311" s="107"/>
      <c r="S311" s="175"/>
      <c r="T311" s="178"/>
      <c r="U311" s="178"/>
      <c r="V311" s="178"/>
      <c r="W311" s="178"/>
      <c r="X311" s="35"/>
    </row>
    <row r="312" spans="1:24" s="33" customFormat="1" ht="21" x14ac:dyDescent="0.25">
      <c r="A312" s="209"/>
      <c r="B312" s="210"/>
      <c r="C312" s="172"/>
      <c r="D312" s="213"/>
      <c r="E312" s="123" t="s">
        <v>309</v>
      </c>
      <c r="F312" s="128">
        <v>30</v>
      </c>
      <c r="G312" s="173"/>
      <c r="H312" s="172"/>
      <c r="I312" s="175"/>
      <c r="J312" s="107"/>
      <c r="K312" s="107"/>
      <c r="L312" s="107"/>
      <c r="M312" s="107"/>
      <c r="N312" s="104"/>
      <c r="O312" s="107"/>
      <c r="P312" s="107"/>
      <c r="Q312" s="107"/>
      <c r="R312" s="107"/>
      <c r="S312" s="175"/>
      <c r="T312" s="178"/>
      <c r="U312" s="178"/>
      <c r="V312" s="178"/>
      <c r="W312" s="178"/>
      <c r="X312" s="35"/>
    </row>
    <row r="313" spans="1:24" s="33" customFormat="1" ht="21" x14ac:dyDescent="0.25">
      <c r="A313" s="211"/>
      <c r="B313" s="212"/>
      <c r="C313" s="173"/>
      <c r="D313" s="173"/>
      <c r="E313" s="123" t="s">
        <v>108</v>
      </c>
      <c r="F313" s="128">
        <v>40</v>
      </c>
      <c r="G313" s="99" t="s">
        <v>108</v>
      </c>
      <c r="H313" s="173"/>
      <c r="I313" s="176"/>
      <c r="J313" s="107"/>
      <c r="K313" s="107"/>
      <c r="L313" s="107"/>
      <c r="M313" s="107"/>
      <c r="N313" s="104"/>
      <c r="O313" s="107"/>
      <c r="P313" s="107"/>
      <c r="Q313" s="107"/>
      <c r="R313" s="107"/>
      <c r="S313" s="176"/>
      <c r="T313" s="179"/>
      <c r="U313" s="179"/>
      <c r="V313" s="179"/>
      <c r="W313" s="179"/>
      <c r="X313" s="35"/>
    </row>
    <row r="314" spans="1:24" s="33" customFormat="1" ht="21" x14ac:dyDescent="0.25">
      <c r="A314" s="207" t="s">
        <v>77</v>
      </c>
      <c r="B314" s="208"/>
      <c r="C314" s="171" t="s">
        <v>389</v>
      </c>
      <c r="D314" s="171" t="s">
        <v>395</v>
      </c>
      <c r="E314" s="123" t="s">
        <v>281</v>
      </c>
      <c r="F314" s="128">
        <v>35</v>
      </c>
      <c r="G314" s="99" t="s">
        <v>380</v>
      </c>
      <c r="H314" s="171" t="s">
        <v>118</v>
      </c>
      <c r="I314" s="174"/>
      <c r="J314" s="177"/>
      <c r="K314" s="177">
        <f>L314+M314</f>
        <v>20</v>
      </c>
      <c r="L314" s="177">
        <v>15</v>
      </c>
      <c r="M314" s="177">
        <v>5</v>
      </c>
      <c r="N314" s="174"/>
      <c r="O314" s="177"/>
      <c r="P314" s="177"/>
      <c r="Q314" s="177"/>
      <c r="R314" s="177"/>
      <c r="S314" s="174"/>
      <c r="T314" s="177"/>
      <c r="U314" s="177">
        <f>V314+W314</f>
        <v>15</v>
      </c>
      <c r="V314" s="177">
        <v>10</v>
      </c>
      <c r="W314" s="177">
        <v>5</v>
      </c>
      <c r="X314" s="35"/>
    </row>
    <row r="315" spans="1:24" s="33" customFormat="1" ht="21" x14ac:dyDescent="0.25">
      <c r="A315" s="209"/>
      <c r="B315" s="210"/>
      <c r="C315" s="172"/>
      <c r="D315" s="172"/>
      <c r="E315" s="123" t="s">
        <v>291</v>
      </c>
      <c r="F315" s="128">
        <v>45</v>
      </c>
      <c r="G315" s="99" t="s">
        <v>149</v>
      </c>
      <c r="H315" s="172"/>
      <c r="I315" s="175"/>
      <c r="J315" s="178"/>
      <c r="K315" s="178"/>
      <c r="L315" s="178"/>
      <c r="M315" s="178"/>
      <c r="N315" s="175"/>
      <c r="O315" s="178"/>
      <c r="P315" s="178"/>
      <c r="Q315" s="178"/>
      <c r="R315" s="178"/>
      <c r="S315" s="175"/>
      <c r="T315" s="178"/>
      <c r="U315" s="178"/>
      <c r="V315" s="178"/>
      <c r="W315" s="178"/>
      <c r="X315" s="35"/>
    </row>
    <row r="316" spans="1:24" s="33" customFormat="1" ht="21" x14ac:dyDescent="0.25">
      <c r="A316" s="211"/>
      <c r="B316" s="212"/>
      <c r="C316" s="173"/>
      <c r="D316" s="173"/>
      <c r="E316" s="123" t="s">
        <v>122</v>
      </c>
      <c r="F316" s="128">
        <v>40</v>
      </c>
      <c r="G316" s="99" t="s">
        <v>108</v>
      </c>
      <c r="H316" s="173"/>
      <c r="I316" s="176"/>
      <c r="J316" s="179"/>
      <c r="K316" s="179"/>
      <c r="L316" s="179"/>
      <c r="M316" s="179"/>
      <c r="N316" s="176"/>
      <c r="O316" s="179"/>
      <c r="P316" s="179"/>
      <c r="Q316" s="179"/>
      <c r="R316" s="179"/>
      <c r="S316" s="176"/>
      <c r="T316" s="179"/>
      <c r="U316" s="179"/>
      <c r="V316" s="179"/>
      <c r="W316" s="179"/>
      <c r="X316" s="35"/>
    </row>
    <row r="317" spans="1:24" s="28" customFormat="1" ht="21" x14ac:dyDescent="0.35">
      <c r="A317" s="221" t="s">
        <v>156</v>
      </c>
      <c r="B317" s="221"/>
      <c r="C317" s="221"/>
      <c r="D317" s="221"/>
      <c r="E317" s="221"/>
      <c r="F317" s="221"/>
      <c r="G317" s="221"/>
      <c r="H317" s="221"/>
      <c r="I317" s="90">
        <f>I319+I320+I321+I322</f>
        <v>15</v>
      </c>
      <c r="J317" s="90">
        <f t="shared" ref="J317:W317" si="38">J319+J320+J321+J322</f>
        <v>0</v>
      </c>
      <c r="K317" s="90">
        <f t="shared" si="38"/>
        <v>60</v>
      </c>
      <c r="L317" s="90">
        <f t="shared" si="38"/>
        <v>40</v>
      </c>
      <c r="M317" s="90">
        <f t="shared" si="38"/>
        <v>20</v>
      </c>
      <c r="N317" s="90">
        <f t="shared" si="38"/>
        <v>0</v>
      </c>
      <c r="O317" s="90">
        <f t="shared" si="38"/>
        <v>0</v>
      </c>
      <c r="P317" s="90">
        <f t="shared" si="38"/>
        <v>0</v>
      </c>
      <c r="Q317" s="90">
        <f t="shared" si="38"/>
        <v>0</v>
      </c>
      <c r="R317" s="90">
        <f t="shared" si="38"/>
        <v>0</v>
      </c>
      <c r="S317" s="90">
        <f t="shared" si="38"/>
        <v>0</v>
      </c>
      <c r="T317" s="90">
        <f t="shared" si="38"/>
        <v>0</v>
      </c>
      <c r="U317" s="90">
        <f t="shared" si="38"/>
        <v>25</v>
      </c>
      <c r="V317" s="90">
        <f t="shared" si="38"/>
        <v>20</v>
      </c>
      <c r="W317" s="90">
        <f t="shared" si="38"/>
        <v>5</v>
      </c>
      <c r="X317" s="36"/>
    </row>
    <row r="318" spans="1:24" s="33" customFormat="1" ht="42" x14ac:dyDescent="0.35">
      <c r="A318" s="293" t="s">
        <v>18</v>
      </c>
      <c r="B318" s="293"/>
      <c r="C318" s="53" t="s">
        <v>386</v>
      </c>
      <c r="D318" s="99" t="s">
        <v>502</v>
      </c>
      <c r="E318" s="53" t="s">
        <v>386</v>
      </c>
      <c r="F318" s="53"/>
      <c r="G318" s="53"/>
      <c r="H318" s="53" t="s">
        <v>386</v>
      </c>
      <c r="I318" s="90"/>
      <c r="J318" s="132"/>
      <c r="K318" s="132"/>
      <c r="L318" s="132"/>
      <c r="M318" s="132"/>
      <c r="N318" s="90"/>
      <c r="O318" s="132"/>
      <c r="P318" s="132"/>
      <c r="Q318" s="132"/>
      <c r="R318" s="132"/>
      <c r="S318" s="90"/>
      <c r="T318" s="132"/>
      <c r="U318" s="132"/>
      <c r="V318" s="39"/>
      <c r="W318" s="39"/>
      <c r="X318" s="40"/>
    </row>
    <row r="319" spans="1:24" s="33" customFormat="1" ht="63" x14ac:dyDescent="0.25">
      <c r="A319" s="162" t="s">
        <v>18</v>
      </c>
      <c r="B319" s="162"/>
      <c r="C319" s="53" t="s">
        <v>386</v>
      </c>
      <c r="D319" s="99" t="s">
        <v>397</v>
      </c>
      <c r="E319" s="53" t="s">
        <v>386</v>
      </c>
      <c r="F319" s="132">
        <v>70</v>
      </c>
      <c r="G319" s="132"/>
      <c r="H319" s="53" t="s">
        <v>386</v>
      </c>
      <c r="I319" s="90"/>
      <c r="J319" s="132"/>
      <c r="K319" s="132">
        <f>L319+M319</f>
        <v>15</v>
      </c>
      <c r="L319" s="132">
        <v>10</v>
      </c>
      <c r="M319" s="132">
        <v>5</v>
      </c>
      <c r="N319" s="90"/>
      <c r="O319" s="132"/>
      <c r="P319" s="132"/>
      <c r="Q319" s="132"/>
      <c r="R319" s="132"/>
      <c r="S319" s="90"/>
      <c r="T319" s="132"/>
      <c r="U319" s="132">
        <f>V319+W319</f>
        <v>15</v>
      </c>
      <c r="V319" s="132">
        <v>10</v>
      </c>
      <c r="W319" s="132">
        <v>5</v>
      </c>
      <c r="X319" s="34"/>
    </row>
    <row r="320" spans="1:24" s="33" customFormat="1" ht="42" x14ac:dyDescent="0.25">
      <c r="A320" s="162" t="s">
        <v>17</v>
      </c>
      <c r="B320" s="162"/>
      <c r="C320" s="67" t="s">
        <v>387</v>
      </c>
      <c r="D320" s="67" t="s">
        <v>398</v>
      </c>
      <c r="E320" s="67" t="s">
        <v>387</v>
      </c>
      <c r="F320" s="128">
        <v>70</v>
      </c>
      <c r="G320" s="128"/>
      <c r="H320" s="67" t="s">
        <v>387</v>
      </c>
      <c r="I320" s="90"/>
      <c r="J320" s="132"/>
      <c r="K320" s="132">
        <f>L320+M320</f>
        <v>20</v>
      </c>
      <c r="L320" s="132">
        <v>10</v>
      </c>
      <c r="M320" s="132">
        <v>10</v>
      </c>
      <c r="N320" s="90"/>
      <c r="O320" s="132"/>
      <c r="P320" s="132"/>
      <c r="Q320" s="132"/>
      <c r="R320" s="132"/>
      <c r="S320" s="90"/>
      <c r="T320" s="132"/>
      <c r="U320" s="132"/>
      <c r="V320" s="132"/>
      <c r="W320" s="132"/>
      <c r="X320" s="34"/>
    </row>
    <row r="321" spans="1:24" s="33" customFormat="1" ht="21" x14ac:dyDescent="0.25">
      <c r="A321" s="168" t="s">
        <v>71</v>
      </c>
      <c r="B321" s="170"/>
      <c r="C321" s="67" t="s">
        <v>396</v>
      </c>
      <c r="D321" s="67" t="s">
        <v>399</v>
      </c>
      <c r="E321" s="67" t="s">
        <v>396</v>
      </c>
      <c r="F321" s="128">
        <v>70</v>
      </c>
      <c r="G321" s="128"/>
      <c r="H321" s="67" t="s">
        <v>396</v>
      </c>
      <c r="I321" s="90"/>
      <c r="J321" s="132"/>
      <c r="K321" s="132">
        <f>L321+M321</f>
        <v>10</v>
      </c>
      <c r="L321" s="132">
        <v>10</v>
      </c>
      <c r="M321" s="132"/>
      <c r="N321" s="90"/>
      <c r="O321" s="132"/>
      <c r="P321" s="132"/>
      <c r="Q321" s="132"/>
      <c r="R321" s="132"/>
      <c r="S321" s="90"/>
      <c r="T321" s="132"/>
      <c r="U321" s="132">
        <f>V321+W321</f>
        <v>10</v>
      </c>
      <c r="V321" s="132">
        <v>10</v>
      </c>
      <c r="W321" s="132"/>
      <c r="X321" s="34"/>
    </row>
    <row r="322" spans="1:24" s="33" customFormat="1" ht="21" x14ac:dyDescent="0.25">
      <c r="A322" s="162" t="s">
        <v>19</v>
      </c>
      <c r="B322" s="162"/>
      <c r="C322" s="67" t="s">
        <v>389</v>
      </c>
      <c r="D322" s="67" t="s">
        <v>400</v>
      </c>
      <c r="E322" s="67" t="s">
        <v>389</v>
      </c>
      <c r="F322" s="128">
        <v>70</v>
      </c>
      <c r="G322" s="128"/>
      <c r="H322" s="67" t="s">
        <v>389</v>
      </c>
      <c r="I322" s="90">
        <v>15</v>
      </c>
      <c r="J322" s="132"/>
      <c r="K322" s="132">
        <f>L322+M322</f>
        <v>15</v>
      </c>
      <c r="L322" s="132">
        <v>10</v>
      </c>
      <c r="M322" s="132">
        <v>5</v>
      </c>
      <c r="N322" s="90"/>
      <c r="O322" s="132"/>
      <c r="P322" s="132"/>
      <c r="Q322" s="132"/>
      <c r="R322" s="132"/>
      <c r="S322" s="90"/>
      <c r="T322" s="132"/>
      <c r="U322" s="132"/>
      <c r="V322" s="132"/>
      <c r="W322" s="132"/>
      <c r="X322" s="34"/>
    </row>
    <row r="323" spans="1:24" s="52" customFormat="1" ht="21" x14ac:dyDescent="0.25">
      <c r="A323" s="284" t="s">
        <v>405</v>
      </c>
      <c r="B323" s="285"/>
      <c r="C323" s="285"/>
      <c r="D323" s="285"/>
      <c r="E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6"/>
      <c r="X323" s="74"/>
    </row>
    <row r="324" spans="1:24" s="52" customFormat="1" ht="21" x14ac:dyDescent="0.25">
      <c r="A324" s="221" t="s">
        <v>496</v>
      </c>
      <c r="B324" s="221"/>
      <c r="C324" s="221"/>
      <c r="D324" s="221"/>
      <c r="E324" s="221"/>
      <c r="F324" s="221"/>
      <c r="G324" s="221"/>
      <c r="H324" s="221"/>
      <c r="I324" s="90">
        <f>I325+I342</f>
        <v>20</v>
      </c>
      <c r="J324" s="90">
        <f t="shared" ref="J324:W324" si="39">J325+J342</f>
        <v>2</v>
      </c>
      <c r="K324" s="90">
        <f t="shared" si="39"/>
        <v>1045</v>
      </c>
      <c r="L324" s="90">
        <f t="shared" si="39"/>
        <v>800</v>
      </c>
      <c r="M324" s="90">
        <f t="shared" si="39"/>
        <v>245</v>
      </c>
      <c r="N324" s="90">
        <f t="shared" si="39"/>
        <v>0</v>
      </c>
      <c r="O324" s="90">
        <f t="shared" si="39"/>
        <v>0</v>
      </c>
      <c r="P324" s="90">
        <f t="shared" si="39"/>
        <v>175</v>
      </c>
      <c r="Q324" s="90">
        <f t="shared" si="39"/>
        <v>150</v>
      </c>
      <c r="R324" s="90">
        <f t="shared" si="39"/>
        <v>25</v>
      </c>
      <c r="S324" s="90">
        <f t="shared" si="39"/>
        <v>10</v>
      </c>
      <c r="T324" s="90">
        <f t="shared" si="39"/>
        <v>0</v>
      </c>
      <c r="U324" s="90">
        <f t="shared" si="39"/>
        <v>965</v>
      </c>
      <c r="V324" s="90">
        <f t="shared" si="39"/>
        <v>758</v>
      </c>
      <c r="W324" s="90">
        <f t="shared" si="39"/>
        <v>207</v>
      </c>
      <c r="X324" s="36"/>
    </row>
    <row r="325" spans="1:24" s="33" customFormat="1" ht="21" x14ac:dyDescent="0.25">
      <c r="A325" s="221" t="s">
        <v>153</v>
      </c>
      <c r="B325" s="221"/>
      <c r="C325" s="221"/>
      <c r="D325" s="221"/>
      <c r="E325" s="221"/>
      <c r="F325" s="221"/>
      <c r="G325" s="221"/>
      <c r="H325" s="221"/>
      <c r="I325" s="90">
        <f>I326+I327+I328+I329+I333+I336+I339</f>
        <v>20</v>
      </c>
      <c r="J325" s="90">
        <f t="shared" ref="J325:W325" si="40">J326+J327+J328+J329+J333+J336+J339</f>
        <v>2</v>
      </c>
      <c r="K325" s="90">
        <f t="shared" si="40"/>
        <v>445</v>
      </c>
      <c r="L325" s="90">
        <f t="shared" si="40"/>
        <v>350</v>
      </c>
      <c r="M325" s="90">
        <f t="shared" si="40"/>
        <v>95</v>
      </c>
      <c r="N325" s="90">
        <f t="shared" si="40"/>
        <v>0</v>
      </c>
      <c r="O325" s="90">
        <f t="shared" si="40"/>
        <v>0</v>
      </c>
      <c r="P325" s="90">
        <f t="shared" si="40"/>
        <v>175</v>
      </c>
      <c r="Q325" s="90">
        <f t="shared" si="40"/>
        <v>150</v>
      </c>
      <c r="R325" s="90">
        <f t="shared" si="40"/>
        <v>25</v>
      </c>
      <c r="S325" s="90">
        <f t="shared" si="40"/>
        <v>0</v>
      </c>
      <c r="T325" s="90">
        <f t="shared" si="40"/>
        <v>0</v>
      </c>
      <c r="U325" s="90">
        <f t="shared" si="40"/>
        <v>355</v>
      </c>
      <c r="V325" s="90">
        <f t="shared" si="40"/>
        <v>300</v>
      </c>
      <c r="W325" s="90">
        <f t="shared" si="40"/>
        <v>55</v>
      </c>
      <c r="X325" s="34"/>
    </row>
    <row r="326" spans="1:24" s="33" customFormat="1" ht="42" x14ac:dyDescent="0.25">
      <c r="A326" s="226" t="s">
        <v>29</v>
      </c>
      <c r="B326" s="227"/>
      <c r="C326" s="171" t="s">
        <v>406</v>
      </c>
      <c r="D326" s="100" t="s">
        <v>409</v>
      </c>
      <c r="E326" s="67" t="s">
        <v>292</v>
      </c>
      <c r="F326" s="128">
        <v>45</v>
      </c>
      <c r="G326" s="67" t="s">
        <v>418</v>
      </c>
      <c r="H326" s="171" t="s">
        <v>118</v>
      </c>
      <c r="I326" s="90"/>
      <c r="J326" s="132"/>
      <c r="K326" s="132">
        <f>L326+M326</f>
        <v>200</v>
      </c>
      <c r="L326" s="132">
        <v>150</v>
      </c>
      <c r="M326" s="132">
        <v>50</v>
      </c>
      <c r="N326" s="90"/>
      <c r="O326" s="132"/>
      <c r="P326" s="132"/>
      <c r="Q326" s="132"/>
      <c r="R326" s="132"/>
      <c r="S326" s="90"/>
      <c r="T326" s="132"/>
      <c r="U326" s="132"/>
      <c r="V326" s="132"/>
      <c r="W326" s="132"/>
      <c r="X326" s="34"/>
    </row>
    <row r="327" spans="1:24" s="33" customFormat="1" ht="21" x14ac:dyDescent="0.25">
      <c r="A327" s="228"/>
      <c r="B327" s="229"/>
      <c r="C327" s="172"/>
      <c r="D327" s="147" t="s">
        <v>410</v>
      </c>
      <c r="E327" s="121" t="s">
        <v>414</v>
      </c>
      <c r="F327" s="130">
        <v>35</v>
      </c>
      <c r="G327" s="67" t="s">
        <v>419</v>
      </c>
      <c r="H327" s="172"/>
      <c r="I327" s="90"/>
      <c r="J327" s="132"/>
      <c r="K327" s="132"/>
      <c r="L327" s="132"/>
      <c r="M327" s="132"/>
      <c r="N327" s="90"/>
      <c r="O327" s="132"/>
      <c r="P327" s="132">
        <f>Q327+R327</f>
        <v>175</v>
      </c>
      <c r="Q327" s="132">
        <v>150</v>
      </c>
      <c r="R327" s="132">
        <v>25</v>
      </c>
      <c r="S327" s="90"/>
      <c r="T327" s="132"/>
      <c r="U327" s="132"/>
      <c r="V327" s="132"/>
      <c r="W327" s="132"/>
      <c r="X327" s="34"/>
    </row>
    <row r="328" spans="1:24" s="33" customFormat="1" ht="63" x14ac:dyDescent="0.25">
      <c r="A328" s="230"/>
      <c r="B328" s="231"/>
      <c r="C328" s="173"/>
      <c r="D328" s="378" t="s">
        <v>411</v>
      </c>
      <c r="E328" s="121" t="s">
        <v>121</v>
      </c>
      <c r="F328" s="130">
        <v>40</v>
      </c>
      <c r="G328" s="67" t="s">
        <v>121</v>
      </c>
      <c r="H328" s="173"/>
      <c r="I328" s="90"/>
      <c r="J328" s="132"/>
      <c r="K328" s="132"/>
      <c r="L328" s="132"/>
      <c r="M328" s="132"/>
      <c r="N328" s="90"/>
      <c r="O328" s="132"/>
      <c r="P328" s="132"/>
      <c r="Q328" s="132"/>
      <c r="R328" s="132"/>
      <c r="S328" s="90"/>
      <c r="T328" s="132"/>
      <c r="U328" s="132">
        <f>V328+W328</f>
        <v>175</v>
      </c>
      <c r="V328" s="132">
        <v>150</v>
      </c>
      <c r="W328" s="132">
        <v>25</v>
      </c>
      <c r="X328" s="34"/>
    </row>
    <row r="329" spans="1:24" s="33" customFormat="1" ht="21" x14ac:dyDescent="0.25">
      <c r="A329" s="226" t="s">
        <v>29</v>
      </c>
      <c r="B329" s="227"/>
      <c r="C329" s="171" t="s">
        <v>406</v>
      </c>
      <c r="D329" s="171" t="s">
        <v>412</v>
      </c>
      <c r="E329" s="121" t="s">
        <v>293</v>
      </c>
      <c r="F329" s="130">
        <v>45</v>
      </c>
      <c r="G329" s="99" t="s">
        <v>418</v>
      </c>
      <c r="H329" s="171" t="s">
        <v>118</v>
      </c>
      <c r="I329" s="174"/>
      <c r="J329" s="177"/>
      <c r="K329" s="177">
        <f>L329+M329</f>
        <v>65</v>
      </c>
      <c r="L329" s="177">
        <v>50</v>
      </c>
      <c r="M329" s="177">
        <v>15</v>
      </c>
      <c r="N329" s="174"/>
      <c r="O329" s="177"/>
      <c r="P329" s="177"/>
      <c r="Q329" s="177"/>
      <c r="R329" s="177"/>
      <c r="S329" s="174"/>
      <c r="T329" s="177"/>
      <c r="U329" s="177"/>
      <c r="V329" s="177"/>
      <c r="W329" s="177"/>
      <c r="X329" s="34"/>
    </row>
    <row r="330" spans="1:24" s="33" customFormat="1" ht="21" x14ac:dyDescent="0.25">
      <c r="A330" s="228"/>
      <c r="B330" s="229"/>
      <c r="C330" s="172"/>
      <c r="D330" s="213"/>
      <c r="E330" s="121" t="s">
        <v>415</v>
      </c>
      <c r="F330" s="130">
        <v>35</v>
      </c>
      <c r="G330" s="171" t="s">
        <v>419</v>
      </c>
      <c r="H330" s="172"/>
      <c r="I330" s="175"/>
      <c r="J330" s="178"/>
      <c r="K330" s="178"/>
      <c r="L330" s="178"/>
      <c r="M330" s="178"/>
      <c r="N330" s="175"/>
      <c r="O330" s="178"/>
      <c r="P330" s="178"/>
      <c r="Q330" s="178"/>
      <c r="R330" s="178"/>
      <c r="S330" s="175"/>
      <c r="T330" s="178"/>
      <c r="U330" s="178"/>
      <c r="V330" s="178"/>
      <c r="W330" s="178"/>
      <c r="X330" s="34"/>
    </row>
    <row r="331" spans="1:24" s="33" customFormat="1" ht="21" x14ac:dyDescent="0.25">
      <c r="A331" s="228"/>
      <c r="B331" s="229"/>
      <c r="C331" s="172"/>
      <c r="D331" s="213"/>
      <c r="E331" s="123" t="s">
        <v>309</v>
      </c>
      <c r="F331" s="130">
        <v>30</v>
      </c>
      <c r="G331" s="173"/>
      <c r="H331" s="172"/>
      <c r="I331" s="175"/>
      <c r="J331" s="178"/>
      <c r="K331" s="178"/>
      <c r="L331" s="178"/>
      <c r="M331" s="178"/>
      <c r="N331" s="175"/>
      <c r="O331" s="178"/>
      <c r="P331" s="178"/>
      <c r="Q331" s="178"/>
      <c r="R331" s="178"/>
      <c r="S331" s="175"/>
      <c r="T331" s="178"/>
      <c r="U331" s="178"/>
      <c r="V331" s="178"/>
      <c r="W331" s="178"/>
      <c r="X331" s="34"/>
    </row>
    <row r="332" spans="1:24" s="33" customFormat="1" ht="21" x14ac:dyDescent="0.25">
      <c r="A332" s="230"/>
      <c r="B332" s="231"/>
      <c r="C332" s="173"/>
      <c r="D332" s="173"/>
      <c r="E332" s="122" t="s">
        <v>121</v>
      </c>
      <c r="F332" s="130">
        <v>40</v>
      </c>
      <c r="G332" s="99" t="s">
        <v>121</v>
      </c>
      <c r="H332" s="173"/>
      <c r="I332" s="176"/>
      <c r="J332" s="179"/>
      <c r="K332" s="179"/>
      <c r="L332" s="179"/>
      <c r="M332" s="179"/>
      <c r="N332" s="176"/>
      <c r="O332" s="179"/>
      <c r="P332" s="179"/>
      <c r="Q332" s="179"/>
      <c r="R332" s="179"/>
      <c r="S332" s="176"/>
      <c r="T332" s="179"/>
      <c r="U332" s="179"/>
      <c r="V332" s="179"/>
      <c r="W332" s="179"/>
      <c r="X332" s="34"/>
    </row>
    <row r="333" spans="1:24" s="33" customFormat="1" ht="21" x14ac:dyDescent="0.25">
      <c r="A333" s="322" t="s">
        <v>30</v>
      </c>
      <c r="B333" s="323"/>
      <c r="C333" s="171" t="s">
        <v>407</v>
      </c>
      <c r="D333" s="215"/>
      <c r="E333" s="121" t="s">
        <v>294</v>
      </c>
      <c r="F333" s="130">
        <v>45</v>
      </c>
      <c r="G333" s="99" t="s">
        <v>150</v>
      </c>
      <c r="H333" s="171" t="s">
        <v>118</v>
      </c>
      <c r="I333" s="174"/>
      <c r="J333" s="177"/>
      <c r="K333" s="177">
        <f>L333+M333</f>
        <v>60</v>
      </c>
      <c r="L333" s="177">
        <v>50</v>
      </c>
      <c r="M333" s="177">
        <v>10</v>
      </c>
      <c r="N333" s="174"/>
      <c r="O333" s="177"/>
      <c r="P333" s="177"/>
      <c r="Q333" s="177"/>
      <c r="R333" s="177"/>
      <c r="S333" s="174"/>
      <c r="T333" s="177"/>
      <c r="U333" s="177">
        <f>V333+W333</f>
        <v>60</v>
      </c>
      <c r="V333" s="177">
        <v>50</v>
      </c>
      <c r="W333" s="177">
        <v>10</v>
      </c>
      <c r="X333" s="34"/>
    </row>
    <row r="334" spans="1:24" s="33" customFormat="1" ht="21" x14ac:dyDescent="0.25">
      <c r="A334" s="324"/>
      <c r="B334" s="325"/>
      <c r="C334" s="172"/>
      <c r="D334" s="216"/>
      <c r="E334" s="67" t="s">
        <v>416</v>
      </c>
      <c r="F334" s="130">
        <v>35</v>
      </c>
      <c r="G334" s="99" t="s">
        <v>404</v>
      </c>
      <c r="H334" s="172"/>
      <c r="I334" s="175"/>
      <c r="J334" s="178"/>
      <c r="K334" s="178"/>
      <c r="L334" s="178"/>
      <c r="M334" s="178"/>
      <c r="N334" s="175"/>
      <c r="O334" s="178"/>
      <c r="P334" s="178"/>
      <c r="Q334" s="178"/>
      <c r="R334" s="178"/>
      <c r="S334" s="175"/>
      <c r="T334" s="178"/>
      <c r="U334" s="178"/>
      <c r="V334" s="178"/>
      <c r="W334" s="178"/>
      <c r="X334" s="34"/>
    </row>
    <row r="335" spans="1:24" s="33" customFormat="1" ht="21" x14ac:dyDescent="0.25">
      <c r="A335" s="326"/>
      <c r="B335" s="327"/>
      <c r="C335" s="173"/>
      <c r="D335" s="217"/>
      <c r="E335" s="123" t="s">
        <v>121</v>
      </c>
      <c r="F335" s="128">
        <v>40</v>
      </c>
      <c r="G335" s="99" t="s">
        <v>121</v>
      </c>
      <c r="H335" s="173"/>
      <c r="I335" s="176"/>
      <c r="J335" s="179"/>
      <c r="K335" s="179"/>
      <c r="L335" s="179"/>
      <c r="M335" s="179"/>
      <c r="N335" s="176"/>
      <c r="O335" s="179"/>
      <c r="P335" s="179"/>
      <c r="Q335" s="179"/>
      <c r="R335" s="179"/>
      <c r="S335" s="176"/>
      <c r="T335" s="179"/>
      <c r="U335" s="179"/>
      <c r="V335" s="179"/>
      <c r="W335" s="179"/>
      <c r="X335" s="34"/>
    </row>
    <row r="336" spans="1:24" s="33" customFormat="1" ht="21" x14ac:dyDescent="0.25">
      <c r="A336" s="322" t="s">
        <v>1</v>
      </c>
      <c r="B336" s="323"/>
      <c r="C336" s="171" t="s">
        <v>103</v>
      </c>
      <c r="D336" s="171" t="s">
        <v>413</v>
      </c>
      <c r="E336" s="121" t="s">
        <v>294</v>
      </c>
      <c r="F336" s="128">
        <v>45</v>
      </c>
      <c r="G336" s="99" t="s">
        <v>150</v>
      </c>
      <c r="H336" s="171" t="s">
        <v>118</v>
      </c>
      <c r="I336" s="174">
        <v>20</v>
      </c>
      <c r="J336" s="177">
        <v>2</v>
      </c>
      <c r="K336" s="177">
        <f>L336+M336</f>
        <v>60</v>
      </c>
      <c r="L336" s="177">
        <v>50</v>
      </c>
      <c r="M336" s="177">
        <v>10</v>
      </c>
      <c r="N336" s="174"/>
      <c r="O336" s="177"/>
      <c r="P336" s="177"/>
      <c r="Q336" s="177"/>
      <c r="R336" s="177"/>
      <c r="S336" s="174"/>
      <c r="T336" s="177"/>
      <c r="U336" s="177">
        <f>V336+W336</f>
        <v>60</v>
      </c>
      <c r="V336" s="177">
        <v>50</v>
      </c>
      <c r="W336" s="177">
        <v>10</v>
      </c>
      <c r="X336" s="34"/>
    </row>
    <row r="337" spans="1:24" s="33" customFormat="1" ht="21" x14ac:dyDescent="0.25">
      <c r="A337" s="324"/>
      <c r="B337" s="325"/>
      <c r="C337" s="172"/>
      <c r="D337" s="172"/>
      <c r="E337" s="67" t="s">
        <v>417</v>
      </c>
      <c r="F337" s="128">
        <v>35</v>
      </c>
      <c r="G337" s="99" t="s">
        <v>404</v>
      </c>
      <c r="H337" s="172"/>
      <c r="I337" s="175"/>
      <c r="J337" s="178"/>
      <c r="K337" s="178"/>
      <c r="L337" s="178"/>
      <c r="M337" s="178"/>
      <c r="N337" s="175"/>
      <c r="O337" s="178"/>
      <c r="P337" s="178"/>
      <c r="Q337" s="178"/>
      <c r="R337" s="178"/>
      <c r="S337" s="175"/>
      <c r="T337" s="178"/>
      <c r="U337" s="178"/>
      <c r="V337" s="178"/>
      <c r="W337" s="178"/>
      <c r="X337" s="34"/>
    </row>
    <row r="338" spans="1:24" s="33" customFormat="1" ht="21" x14ac:dyDescent="0.25">
      <c r="A338" s="326"/>
      <c r="B338" s="327"/>
      <c r="C338" s="173"/>
      <c r="D338" s="173"/>
      <c r="E338" s="123" t="s">
        <v>121</v>
      </c>
      <c r="F338" s="128">
        <v>40</v>
      </c>
      <c r="G338" s="99" t="s">
        <v>121</v>
      </c>
      <c r="H338" s="173"/>
      <c r="I338" s="176"/>
      <c r="J338" s="179"/>
      <c r="K338" s="179"/>
      <c r="L338" s="179"/>
      <c r="M338" s="179"/>
      <c r="N338" s="176"/>
      <c r="O338" s="179"/>
      <c r="P338" s="179"/>
      <c r="Q338" s="179"/>
      <c r="R338" s="179"/>
      <c r="S338" s="176"/>
      <c r="T338" s="179"/>
      <c r="U338" s="179"/>
      <c r="V338" s="179"/>
      <c r="W338" s="179"/>
      <c r="X338" s="34"/>
    </row>
    <row r="339" spans="1:24" s="33" customFormat="1" ht="21" x14ac:dyDescent="0.25">
      <c r="A339" s="322" t="s">
        <v>31</v>
      </c>
      <c r="B339" s="323"/>
      <c r="C339" s="171" t="s">
        <v>408</v>
      </c>
      <c r="D339" s="281"/>
      <c r="E339" s="67" t="s">
        <v>282</v>
      </c>
      <c r="F339" s="128">
        <v>45</v>
      </c>
      <c r="G339" s="99" t="s">
        <v>150</v>
      </c>
      <c r="H339" s="171" t="s">
        <v>118</v>
      </c>
      <c r="I339" s="174"/>
      <c r="J339" s="177"/>
      <c r="K339" s="177">
        <f>L339+M339</f>
        <v>60</v>
      </c>
      <c r="L339" s="177">
        <v>50</v>
      </c>
      <c r="M339" s="177">
        <v>10</v>
      </c>
      <c r="N339" s="174"/>
      <c r="O339" s="177"/>
      <c r="P339" s="177"/>
      <c r="Q339" s="177"/>
      <c r="R339" s="177"/>
      <c r="S339" s="174"/>
      <c r="T339" s="177"/>
      <c r="U339" s="177">
        <f>V339+W339</f>
        <v>60</v>
      </c>
      <c r="V339" s="177">
        <v>50</v>
      </c>
      <c r="W339" s="177">
        <v>10</v>
      </c>
      <c r="X339" s="34"/>
    </row>
    <row r="340" spans="1:24" s="33" customFormat="1" ht="21" x14ac:dyDescent="0.25">
      <c r="A340" s="324"/>
      <c r="B340" s="325"/>
      <c r="C340" s="172"/>
      <c r="D340" s="282"/>
      <c r="E340" s="67" t="s">
        <v>414</v>
      </c>
      <c r="F340" s="128">
        <v>35</v>
      </c>
      <c r="G340" s="99" t="s">
        <v>404</v>
      </c>
      <c r="H340" s="172"/>
      <c r="I340" s="175"/>
      <c r="J340" s="178"/>
      <c r="K340" s="178"/>
      <c r="L340" s="178"/>
      <c r="M340" s="178"/>
      <c r="N340" s="175"/>
      <c r="O340" s="178"/>
      <c r="P340" s="178"/>
      <c r="Q340" s="178"/>
      <c r="R340" s="178"/>
      <c r="S340" s="175"/>
      <c r="T340" s="178"/>
      <c r="U340" s="178"/>
      <c r="V340" s="178"/>
      <c r="W340" s="178"/>
      <c r="X340" s="34"/>
    </row>
    <row r="341" spans="1:24" s="33" customFormat="1" ht="21" x14ac:dyDescent="0.25">
      <c r="A341" s="326"/>
      <c r="B341" s="327"/>
      <c r="C341" s="173"/>
      <c r="D341" s="283"/>
      <c r="E341" s="67" t="s">
        <v>108</v>
      </c>
      <c r="F341" s="128">
        <v>40</v>
      </c>
      <c r="G341" s="99" t="s">
        <v>121</v>
      </c>
      <c r="H341" s="173"/>
      <c r="I341" s="176"/>
      <c r="J341" s="179"/>
      <c r="K341" s="179"/>
      <c r="L341" s="179"/>
      <c r="M341" s="179"/>
      <c r="N341" s="176"/>
      <c r="O341" s="179"/>
      <c r="P341" s="179"/>
      <c r="Q341" s="179"/>
      <c r="R341" s="179"/>
      <c r="S341" s="176"/>
      <c r="T341" s="179"/>
      <c r="U341" s="179"/>
      <c r="V341" s="179"/>
      <c r="W341" s="179"/>
      <c r="X341" s="34"/>
    </row>
    <row r="342" spans="1:24" s="33" customFormat="1" ht="21" x14ac:dyDescent="0.25">
      <c r="A342" s="221" t="s">
        <v>156</v>
      </c>
      <c r="B342" s="221"/>
      <c r="C342" s="221"/>
      <c r="D342" s="221"/>
      <c r="E342" s="221"/>
      <c r="F342" s="221"/>
      <c r="G342" s="221"/>
      <c r="H342" s="221"/>
      <c r="I342" s="90">
        <f>I343+I344+I345+I346</f>
        <v>0</v>
      </c>
      <c r="J342" s="90">
        <f t="shared" ref="J342:W342" si="41">J343+J344+J345+J346</f>
        <v>0</v>
      </c>
      <c r="K342" s="90">
        <f t="shared" si="41"/>
        <v>600</v>
      </c>
      <c r="L342" s="90">
        <f t="shared" si="41"/>
        <v>450</v>
      </c>
      <c r="M342" s="90">
        <f t="shared" si="41"/>
        <v>150</v>
      </c>
      <c r="N342" s="90">
        <f t="shared" si="41"/>
        <v>0</v>
      </c>
      <c r="O342" s="90">
        <f t="shared" si="41"/>
        <v>0</v>
      </c>
      <c r="P342" s="90">
        <f t="shared" si="41"/>
        <v>0</v>
      </c>
      <c r="Q342" s="90">
        <f t="shared" si="41"/>
        <v>0</v>
      </c>
      <c r="R342" s="90">
        <f t="shared" si="41"/>
        <v>0</v>
      </c>
      <c r="S342" s="90">
        <f t="shared" si="41"/>
        <v>10</v>
      </c>
      <c r="T342" s="90">
        <f t="shared" si="41"/>
        <v>0</v>
      </c>
      <c r="U342" s="90">
        <f t="shared" si="41"/>
        <v>610</v>
      </c>
      <c r="V342" s="90">
        <f t="shared" si="41"/>
        <v>458</v>
      </c>
      <c r="W342" s="90">
        <f t="shared" si="41"/>
        <v>152</v>
      </c>
      <c r="X342" s="34"/>
    </row>
    <row r="343" spans="1:24" s="33" customFormat="1" ht="21" x14ac:dyDescent="0.25">
      <c r="A343" s="322" t="s">
        <v>32</v>
      </c>
      <c r="B343" s="323"/>
      <c r="C343" s="182" t="s">
        <v>420</v>
      </c>
      <c r="D343" s="67"/>
      <c r="E343" s="171"/>
      <c r="F343" s="182">
        <v>70</v>
      </c>
      <c r="G343" s="111"/>
      <c r="H343" s="182" t="s">
        <v>420</v>
      </c>
      <c r="I343" s="103"/>
      <c r="J343" s="106"/>
      <c r="K343" s="106">
        <f>L343+M343</f>
        <v>200</v>
      </c>
      <c r="L343" s="106">
        <v>150</v>
      </c>
      <c r="M343" s="106">
        <v>50</v>
      </c>
      <c r="N343" s="103"/>
      <c r="O343" s="106"/>
      <c r="P343" s="106"/>
      <c r="Q343" s="106"/>
      <c r="R343" s="106"/>
      <c r="S343" s="103"/>
      <c r="T343" s="106"/>
      <c r="U343" s="106">
        <f>V343+W343</f>
        <v>200</v>
      </c>
      <c r="V343" s="106">
        <v>150</v>
      </c>
      <c r="W343" s="106">
        <v>50</v>
      </c>
      <c r="X343" s="35"/>
    </row>
    <row r="344" spans="1:24" s="33" customFormat="1" ht="63" x14ac:dyDescent="0.25">
      <c r="A344" s="324"/>
      <c r="B344" s="325"/>
      <c r="C344" s="183"/>
      <c r="D344" s="99" t="s">
        <v>421</v>
      </c>
      <c r="E344" s="172"/>
      <c r="F344" s="183"/>
      <c r="G344" s="112"/>
      <c r="H344" s="183"/>
      <c r="I344" s="103"/>
      <c r="J344" s="106"/>
      <c r="K344" s="106">
        <f>L344+M344</f>
        <v>200</v>
      </c>
      <c r="L344" s="106">
        <v>150</v>
      </c>
      <c r="M344" s="106">
        <v>50</v>
      </c>
      <c r="N344" s="103"/>
      <c r="O344" s="106"/>
      <c r="P344" s="106"/>
      <c r="Q344" s="106"/>
      <c r="R344" s="106"/>
      <c r="S344" s="103"/>
      <c r="T344" s="106"/>
      <c r="U344" s="106">
        <f>V344+W344</f>
        <v>200</v>
      </c>
      <c r="V344" s="106">
        <v>150</v>
      </c>
      <c r="W344" s="106">
        <v>50</v>
      </c>
      <c r="X344" s="35"/>
    </row>
    <row r="345" spans="1:24" s="33" customFormat="1" ht="42" x14ac:dyDescent="0.25">
      <c r="A345" s="326"/>
      <c r="B345" s="327"/>
      <c r="C345" s="184"/>
      <c r="D345" s="99" t="s">
        <v>422</v>
      </c>
      <c r="E345" s="173"/>
      <c r="F345" s="184"/>
      <c r="G345" s="113"/>
      <c r="H345" s="184"/>
      <c r="I345" s="103"/>
      <c r="J345" s="106"/>
      <c r="K345" s="106">
        <f>L345+M345</f>
        <v>200</v>
      </c>
      <c r="L345" s="106">
        <v>150</v>
      </c>
      <c r="M345" s="106">
        <v>50</v>
      </c>
      <c r="N345" s="103"/>
      <c r="O345" s="106"/>
      <c r="P345" s="106"/>
      <c r="Q345" s="106"/>
      <c r="R345" s="106"/>
      <c r="S345" s="103"/>
      <c r="T345" s="106"/>
      <c r="U345" s="106">
        <f>V345+W345</f>
        <v>200</v>
      </c>
      <c r="V345" s="106">
        <v>150</v>
      </c>
      <c r="W345" s="106">
        <v>50</v>
      </c>
      <c r="X345" s="35"/>
    </row>
    <row r="346" spans="1:24" s="33" customFormat="1" ht="21" x14ac:dyDescent="0.25">
      <c r="A346" s="331" t="s">
        <v>3</v>
      </c>
      <c r="B346" s="331"/>
      <c r="C346" s="128" t="s">
        <v>103</v>
      </c>
      <c r="D346" s="99" t="s">
        <v>423</v>
      </c>
      <c r="E346" s="67" t="s">
        <v>420</v>
      </c>
      <c r="F346" s="128">
        <v>70</v>
      </c>
      <c r="G346" s="128"/>
      <c r="H346" s="67" t="s">
        <v>420</v>
      </c>
      <c r="I346" s="90"/>
      <c r="J346" s="132"/>
      <c r="K346" s="106"/>
      <c r="L346" s="106"/>
      <c r="M346" s="106"/>
      <c r="N346" s="103"/>
      <c r="O346" s="106"/>
      <c r="P346" s="106"/>
      <c r="Q346" s="106"/>
      <c r="R346" s="106"/>
      <c r="S346" s="103">
        <v>10</v>
      </c>
      <c r="T346" s="106"/>
      <c r="U346" s="106">
        <f>V346+W346</f>
        <v>10</v>
      </c>
      <c r="V346" s="106">
        <v>8</v>
      </c>
      <c r="W346" s="106">
        <v>2</v>
      </c>
      <c r="X346" s="35"/>
    </row>
    <row r="347" spans="1:24" s="33" customFormat="1" ht="21" x14ac:dyDescent="0.35">
      <c r="A347" s="348" t="s">
        <v>424</v>
      </c>
      <c r="B347" s="349"/>
      <c r="C347" s="349"/>
      <c r="D347" s="349"/>
      <c r="E347" s="349"/>
      <c r="F347" s="349"/>
      <c r="G347" s="349"/>
      <c r="H347" s="349"/>
      <c r="I347" s="349"/>
      <c r="J347" s="349"/>
      <c r="K347" s="349"/>
      <c r="L347" s="349"/>
      <c r="M347" s="349"/>
      <c r="N347" s="349"/>
      <c r="O347" s="349"/>
      <c r="P347" s="349"/>
      <c r="Q347" s="349"/>
      <c r="R347" s="349"/>
      <c r="S347" s="349"/>
      <c r="T347" s="349"/>
      <c r="U347" s="349"/>
      <c r="V347" s="349"/>
      <c r="W347" s="350"/>
      <c r="X347" s="68"/>
    </row>
    <row r="348" spans="1:24" s="28" customFormat="1" ht="21" x14ac:dyDescent="0.35">
      <c r="A348" s="214" t="s">
        <v>496</v>
      </c>
      <c r="B348" s="214"/>
      <c r="C348" s="214"/>
      <c r="D348" s="214"/>
      <c r="E348" s="214"/>
      <c r="F348" s="214"/>
      <c r="G348" s="214"/>
      <c r="H348" s="214"/>
      <c r="I348" s="58">
        <f>I349+I350+I363</f>
        <v>54</v>
      </c>
      <c r="J348" s="58">
        <f t="shared" ref="J348:W348" si="42">J349+J350+J363</f>
        <v>5</v>
      </c>
      <c r="K348" s="58">
        <f t="shared" si="42"/>
        <v>265</v>
      </c>
      <c r="L348" s="58">
        <f t="shared" si="42"/>
        <v>208</v>
      </c>
      <c r="M348" s="58">
        <f t="shared" si="42"/>
        <v>57</v>
      </c>
      <c r="N348" s="58">
        <f t="shared" si="42"/>
        <v>0</v>
      </c>
      <c r="O348" s="58">
        <f t="shared" si="42"/>
        <v>0</v>
      </c>
      <c r="P348" s="58">
        <f t="shared" si="42"/>
        <v>20</v>
      </c>
      <c r="Q348" s="58">
        <f t="shared" si="42"/>
        <v>15</v>
      </c>
      <c r="R348" s="58">
        <f t="shared" si="42"/>
        <v>5</v>
      </c>
      <c r="S348" s="58">
        <f t="shared" si="42"/>
        <v>0</v>
      </c>
      <c r="T348" s="58">
        <f t="shared" si="42"/>
        <v>0</v>
      </c>
      <c r="U348" s="58">
        <f t="shared" si="42"/>
        <v>0</v>
      </c>
      <c r="V348" s="58">
        <f t="shared" si="42"/>
        <v>0</v>
      </c>
      <c r="W348" s="58">
        <f t="shared" si="42"/>
        <v>0</v>
      </c>
      <c r="X348" s="59"/>
    </row>
    <row r="349" spans="1:24" s="28" customFormat="1" ht="21" x14ac:dyDescent="0.35">
      <c r="A349" s="356" t="s">
        <v>500</v>
      </c>
      <c r="B349" s="357"/>
      <c r="C349" s="357"/>
      <c r="D349" s="357"/>
      <c r="E349" s="357"/>
      <c r="F349" s="357"/>
      <c r="G349" s="357"/>
      <c r="H349" s="358"/>
      <c r="I349" s="58">
        <f>I360</f>
        <v>0</v>
      </c>
      <c r="J349" s="58">
        <f t="shared" ref="J349:W349" si="43">J360</f>
        <v>0</v>
      </c>
      <c r="K349" s="58">
        <f t="shared" si="43"/>
        <v>30</v>
      </c>
      <c r="L349" s="58">
        <f t="shared" si="43"/>
        <v>20</v>
      </c>
      <c r="M349" s="58">
        <f t="shared" si="43"/>
        <v>10</v>
      </c>
      <c r="N349" s="58">
        <f t="shared" si="43"/>
        <v>0</v>
      </c>
      <c r="O349" s="58">
        <f t="shared" si="43"/>
        <v>0</v>
      </c>
      <c r="P349" s="58">
        <f t="shared" si="43"/>
        <v>0</v>
      </c>
      <c r="Q349" s="58">
        <f t="shared" si="43"/>
        <v>0</v>
      </c>
      <c r="R349" s="58">
        <f t="shared" si="43"/>
        <v>0</v>
      </c>
      <c r="S349" s="58">
        <f t="shared" si="43"/>
        <v>0</v>
      </c>
      <c r="T349" s="58">
        <f t="shared" si="43"/>
        <v>0</v>
      </c>
      <c r="U349" s="58">
        <f t="shared" si="43"/>
        <v>0</v>
      </c>
      <c r="V349" s="58">
        <f t="shared" si="43"/>
        <v>0</v>
      </c>
      <c r="W349" s="58">
        <f t="shared" si="43"/>
        <v>0</v>
      </c>
      <c r="X349" s="59"/>
    </row>
    <row r="350" spans="1:24" s="28" customFormat="1" ht="21" x14ac:dyDescent="0.35">
      <c r="A350" s="214" t="s">
        <v>153</v>
      </c>
      <c r="B350" s="214"/>
      <c r="C350" s="214"/>
      <c r="D350" s="214"/>
      <c r="E350" s="214"/>
      <c r="F350" s="214"/>
      <c r="G350" s="214"/>
      <c r="H350" s="214"/>
      <c r="I350" s="58">
        <f>I351+I354</f>
        <v>45</v>
      </c>
      <c r="J350" s="58">
        <f t="shared" ref="J350:W350" si="44">J351+J354</f>
        <v>5</v>
      </c>
      <c r="K350" s="58">
        <f t="shared" si="44"/>
        <v>200</v>
      </c>
      <c r="L350" s="58">
        <f t="shared" si="44"/>
        <v>160</v>
      </c>
      <c r="M350" s="58">
        <f t="shared" si="44"/>
        <v>40</v>
      </c>
      <c r="N350" s="58">
        <f t="shared" si="44"/>
        <v>0</v>
      </c>
      <c r="O350" s="58">
        <f t="shared" si="44"/>
        <v>0</v>
      </c>
      <c r="P350" s="58">
        <f t="shared" si="44"/>
        <v>20</v>
      </c>
      <c r="Q350" s="58">
        <f t="shared" si="44"/>
        <v>15</v>
      </c>
      <c r="R350" s="58">
        <f t="shared" si="44"/>
        <v>5</v>
      </c>
      <c r="S350" s="58">
        <f t="shared" si="44"/>
        <v>0</v>
      </c>
      <c r="T350" s="58">
        <f t="shared" si="44"/>
        <v>0</v>
      </c>
      <c r="U350" s="58">
        <f t="shared" si="44"/>
        <v>0</v>
      </c>
      <c r="V350" s="58">
        <f t="shared" si="44"/>
        <v>0</v>
      </c>
      <c r="W350" s="58">
        <f t="shared" si="44"/>
        <v>0</v>
      </c>
      <c r="X350" s="59"/>
    </row>
    <row r="351" spans="1:24" s="33" customFormat="1" ht="63" x14ac:dyDescent="0.25">
      <c r="A351" s="332" t="s">
        <v>0</v>
      </c>
      <c r="B351" s="333"/>
      <c r="C351" s="171" t="s">
        <v>325</v>
      </c>
      <c r="D351" s="171" t="s">
        <v>427</v>
      </c>
      <c r="E351" s="67" t="s">
        <v>320</v>
      </c>
      <c r="F351" s="128">
        <v>30</v>
      </c>
      <c r="G351" s="99" t="s">
        <v>429</v>
      </c>
      <c r="H351" s="171" t="s">
        <v>118</v>
      </c>
      <c r="I351" s="174">
        <v>45</v>
      </c>
      <c r="J351" s="177">
        <v>5</v>
      </c>
      <c r="K351" s="177">
        <f>L351+M351</f>
        <v>100</v>
      </c>
      <c r="L351" s="177">
        <v>80</v>
      </c>
      <c r="M351" s="177">
        <v>20</v>
      </c>
      <c r="N351" s="201"/>
      <c r="O351" s="218"/>
      <c r="P351" s="218"/>
      <c r="Q351" s="218"/>
      <c r="R351" s="218"/>
      <c r="S351" s="201"/>
      <c r="T351" s="218"/>
      <c r="U351" s="218"/>
      <c r="V351" s="218"/>
      <c r="W351" s="218"/>
      <c r="X351" s="75"/>
    </row>
    <row r="352" spans="1:24" s="33" customFormat="1" ht="21" x14ac:dyDescent="0.25">
      <c r="A352" s="334"/>
      <c r="B352" s="335"/>
      <c r="C352" s="172"/>
      <c r="D352" s="172"/>
      <c r="E352" s="67" t="s">
        <v>114</v>
      </c>
      <c r="F352" s="128">
        <v>45</v>
      </c>
      <c r="G352" s="99" t="s">
        <v>149</v>
      </c>
      <c r="H352" s="172"/>
      <c r="I352" s="175"/>
      <c r="J352" s="178"/>
      <c r="K352" s="178"/>
      <c r="L352" s="178"/>
      <c r="M352" s="178"/>
      <c r="N352" s="202"/>
      <c r="O352" s="219"/>
      <c r="P352" s="219"/>
      <c r="Q352" s="219"/>
      <c r="R352" s="219"/>
      <c r="S352" s="202"/>
      <c r="T352" s="219"/>
      <c r="U352" s="219"/>
      <c r="V352" s="219"/>
      <c r="W352" s="219"/>
      <c r="X352" s="75"/>
    </row>
    <row r="353" spans="1:24" s="33" customFormat="1" ht="21" x14ac:dyDescent="0.25">
      <c r="A353" s="336"/>
      <c r="B353" s="337"/>
      <c r="C353" s="173"/>
      <c r="D353" s="173"/>
      <c r="E353" s="67" t="s">
        <v>128</v>
      </c>
      <c r="F353" s="128">
        <v>40</v>
      </c>
      <c r="G353" s="99" t="s">
        <v>128</v>
      </c>
      <c r="H353" s="173"/>
      <c r="I353" s="176"/>
      <c r="J353" s="179"/>
      <c r="K353" s="179"/>
      <c r="L353" s="179"/>
      <c r="M353" s="179"/>
      <c r="N353" s="203"/>
      <c r="O353" s="220"/>
      <c r="P353" s="220"/>
      <c r="Q353" s="220"/>
      <c r="R353" s="220"/>
      <c r="S353" s="203"/>
      <c r="T353" s="220"/>
      <c r="U353" s="220"/>
      <c r="V353" s="220"/>
      <c r="W353" s="220"/>
      <c r="X353" s="75"/>
    </row>
    <row r="354" spans="1:24" s="33" customFormat="1" ht="63" x14ac:dyDescent="0.25">
      <c r="A354" s="332" t="s">
        <v>6</v>
      </c>
      <c r="B354" s="333"/>
      <c r="C354" s="223" t="s">
        <v>425</v>
      </c>
      <c r="D354" s="171" t="s">
        <v>426</v>
      </c>
      <c r="E354" s="121" t="s">
        <v>320</v>
      </c>
      <c r="F354" s="128">
        <v>30</v>
      </c>
      <c r="G354" s="99" t="s">
        <v>430</v>
      </c>
      <c r="H354" s="171" t="s">
        <v>118</v>
      </c>
      <c r="I354" s="174"/>
      <c r="J354" s="177"/>
      <c r="K354" s="177">
        <f>L354+M354</f>
        <v>100</v>
      </c>
      <c r="L354" s="177">
        <v>80</v>
      </c>
      <c r="M354" s="177">
        <v>20</v>
      </c>
      <c r="N354" s="201"/>
      <c r="O354" s="218"/>
      <c r="P354" s="177">
        <f>Q354+R354</f>
        <v>20</v>
      </c>
      <c r="Q354" s="177">
        <v>15</v>
      </c>
      <c r="R354" s="177">
        <v>5</v>
      </c>
      <c r="S354" s="201"/>
      <c r="T354" s="218"/>
      <c r="U354" s="218"/>
      <c r="V354" s="218"/>
      <c r="W354" s="218"/>
      <c r="X354" s="75"/>
    </row>
    <row r="355" spans="1:24" s="33" customFormat="1" ht="21" x14ac:dyDescent="0.25">
      <c r="A355" s="334"/>
      <c r="B355" s="335"/>
      <c r="C355" s="224"/>
      <c r="D355" s="172"/>
      <c r="E355" s="121" t="s">
        <v>286</v>
      </c>
      <c r="F355" s="130">
        <v>45</v>
      </c>
      <c r="G355" s="171" t="s">
        <v>149</v>
      </c>
      <c r="H355" s="172"/>
      <c r="I355" s="175"/>
      <c r="J355" s="178"/>
      <c r="K355" s="178"/>
      <c r="L355" s="178"/>
      <c r="M355" s="178"/>
      <c r="N355" s="202"/>
      <c r="O355" s="219"/>
      <c r="P355" s="178"/>
      <c r="Q355" s="178"/>
      <c r="R355" s="178"/>
      <c r="S355" s="202"/>
      <c r="T355" s="219"/>
      <c r="U355" s="219"/>
      <c r="V355" s="219"/>
      <c r="W355" s="219"/>
      <c r="X355" s="75"/>
    </row>
    <row r="356" spans="1:24" s="33" customFormat="1" ht="21" x14ac:dyDescent="0.25">
      <c r="A356" s="334"/>
      <c r="B356" s="335"/>
      <c r="C356" s="224"/>
      <c r="D356" s="172"/>
      <c r="E356" s="122" t="s">
        <v>311</v>
      </c>
      <c r="F356" s="130">
        <v>40</v>
      </c>
      <c r="G356" s="172"/>
      <c r="H356" s="172"/>
      <c r="I356" s="175"/>
      <c r="J356" s="178"/>
      <c r="K356" s="178"/>
      <c r="L356" s="178"/>
      <c r="M356" s="178"/>
      <c r="N356" s="202"/>
      <c r="O356" s="219"/>
      <c r="P356" s="178"/>
      <c r="Q356" s="178"/>
      <c r="R356" s="178"/>
      <c r="S356" s="202"/>
      <c r="T356" s="219"/>
      <c r="U356" s="219"/>
      <c r="V356" s="219"/>
      <c r="W356" s="219"/>
      <c r="X356" s="75"/>
    </row>
    <row r="357" spans="1:24" s="33" customFormat="1" ht="21" x14ac:dyDescent="0.25">
      <c r="A357" s="334"/>
      <c r="B357" s="335"/>
      <c r="C357" s="224"/>
      <c r="D357" s="172"/>
      <c r="E357" s="122" t="s">
        <v>329</v>
      </c>
      <c r="F357" s="130">
        <v>35</v>
      </c>
      <c r="G357" s="172"/>
      <c r="H357" s="172"/>
      <c r="I357" s="175"/>
      <c r="J357" s="178"/>
      <c r="K357" s="178"/>
      <c r="L357" s="178"/>
      <c r="M357" s="178"/>
      <c r="N357" s="202"/>
      <c r="O357" s="219"/>
      <c r="P357" s="178"/>
      <c r="Q357" s="178"/>
      <c r="R357" s="178"/>
      <c r="S357" s="202"/>
      <c r="T357" s="219"/>
      <c r="U357" s="219"/>
      <c r="V357" s="219"/>
      <c r="W357" s="219"/>
      <c r="X357" s="75"/>
    </row>
    <row r="358" spans="1:24" s="33" customFormat="1" ht="42" x14ac:dyDescent="0.25">
      <c r="A358" s="334"/>
      <c r="B358" s="335"/>
      <c r="C358" s="224"/>
      <c r="D358" s="172"/>
      <c r="E358" s="123" t="s">
        <v>210</v>
      </c>
      <c r="F358" s="130">
        <v>44</v>
      </c>
      <c r="G358" s="173"/>
      <c r="H358" s="172"/>
      <c r="I358" s="175"/>
      <c r="J358" s="178"/>
      <c r="K358" s="178"/>
      <c r="L358" s="178"/>
      <c r="M358" s="178"/>
      <c r="N358" s="202"/>
      <c r="O358" s="219"/>
      <c r="P358" s="178"/>
      <c r="Q358" s="178"/>
      <c r="R358" s="178"/>
      <c r="S358" s="202"/>
      <c r="T358" s="219"/>
      <c r="U358" s="219"/>
      <c r="V358" s="219"/>
      <c r="W358" s="219"/>
      <c r="X358" s="75"/>
    </row>
    <row r="359" spans="1:24" s="33" customFormat="1" ht="21" x14ac:dyDescent="0.25">
      <c r="A359" s="336"/>
      <c r="B359" s="337"/>
      <c r="C359" s="225"/>
      <c r="D359" s="173"/>
      <c r="E359" s="123" t="s">
        <v>128</v>
      </c>
      <c r="F359" s="128">
        <v>40</v>
      </c>
      <c r="G359" s="99" t="s">
        <v>128</v>
      </c>
      <c r="H359" s="173"/>
      <c r="I359" s="176"/>
      <c r="J359" s="179"/>
      <c r="K359" s="179"/>
      <c r="L359" s="179"/>
      <c r="M359" s="179"/>
      <c r="N359" s="203"/>
      <c r="O359" s="220"/>
      <c r="P359" s="179"/>
      <c r="Q359" s="179"/>
      <c r="R359" s="179"/>
      <c r="S359" s="203"/>
      <c r="T359" s="220"/>
      <c r="U359" s="220"/>
      <c r="V359" s="220"/>
      <c r="W359" s="220"/>
      <c r="X359" s="75"/>
    </row>
    <row r="360" spans="1:24" s="33" customFormat="1" ht="63" x14ac:dyDescent="0.25">
      <c r="A360" s="332" t="s">
        <v>68</v>
      </c>
      <c r="B360" s="333"/>
      <c r="C360" s="171" t="s">
        <v>426</v>
      </c>
      <c r="D360" s="171" t="s">
        <v>428</v>
      </c>
      <c r="E360" s="67" t="s">
        <v>320</v>
      </c>
      <c r="F360" s="128">
        <v>30</v>
      </c>
      <c r="G360" s="99" t="s">
        <v>430</v>
      </c>
      <c r="H360" s="171" t="s">
        <v>118</v>
      </c>
      <c r="I360" s="174"/>
      <c r="J360" s="177"/>
      <c r="K360" s="177">
        <f>L360+M360</f>
        <v>30</v>
      </c>
      <c r="L360" s="177">
        <v>20</v>
      </c>
      <c r="M360" s="177">
        <v>10</v>
      </c>
      <c r="N360" s="201"/>
      <c r="O360" s="218"/>
      <c r="P360" s="177"/>
      <c r="Q360" s="177"/>
      <c r="R360" s="177"/>
      <c r="S360" s="201"/>
      <c r="T360" s="218"/>
      <c r="U360" s="218"/>
      <c r="V360" s="218"/>
      <c r="W360" s="218"/>
      <c r="X360" s="75"/>
    </row>
    <row r="361" spans="1:24" s="33" customFormat="1" ht="21" x14ac:dyDescent="0.25">
      <c r="A361" s="334"/>
      <c r="B361" s="335"/>
      <c r="C361" s="172"/>
      <c r="D361" s="172"/>
      <c r="E361" s="67" t="s">
        <v>114</v>
      </c>
      <c r="F361" s="128">
        <v>45</v>
      </c>
      <c r="G361" s="99" t="s">
        <v>149</v>
      </c>
      <c r="H361" s="172"/>
      <c r="I361" s="175"/>
      <c r="J361" s="178"/>
      <c r="K361" s="178"/>
      <c r="L361" s="178"/>
      <c r="M361" s="178"/>
      <c r="N361" s="202"/>
      <c r="O361" s="219"/>
      <c r="P361" s="178"/>
      <c r="Q361" s="178"/>
      <c r="R361" s="178"/>
      <c r="S361" s="202"/>
      <c r="T361" s="219"/>
      <c r="U361" s="219"/>
      <c r="V361" s="219"/>
      <c r="W361" s="219"/>
      <c r="X361" s="75"/>
    </row>
    <row r="362" spans="1:24" s="33" customFormat="1" ht="21" x14ac:dyDescent="0.25">
      <c r="A362" s="336"/>
      <c r="B362" s="337"/>
      <c r="C362" s="173"/>
      <c r="D362" s="173"/>
      <c r="E362" s="67" t="s">
        <v>128</v>
      </c>
      <c r="F362" s="128">
        <v>40</v>
      </c>
      <c r="G362" s="99" t="s">
        <v>128</v>
      </c>
      <c r="H362" s="173"/>
      <c r="I362" s="176"/>
      <c r="J362" s="179"/>
      <c r="K362" s="179"/>
      <c r="L362" s="179"/>
      <c r="M362" s="179"/>
      <c r="N362" s="203"/>
      <c r="O362" s="220"/>
      <c r="P362" s="179"/>
      <c r="Q362" s="179"/>
      <c r="R362" s="179"/>
      <c r="S362" s="203"/>
      <c r="T362" s="220"/>
      <c r="U362" s="220"/>
      <c r="V362" s="220"/>
      <c r="W362" s="220"/>
      <c r="X362" s="75"/>
    </row>
    <row r="363" spans="1:24" s="28" customFormat="1" ht="21" x14ac:dyDescent="0.35">
      <c r="A363" s="214" t="s">
        <v>156</v>
      </c>
      <c r="B363" s="214"/>
      <c r="C363" s="214"/>
      <c r="D363" s="214"/>
      <c r="E363" s="214"/>
      <c r="F363" s="214"/>
      <c r="G363" s="214"/>
      <c r="H363" s="214"/>
      <c r="I363" s="58">
        <f>I364+I365</f>
        <v>9</v>
      </c>
      <c r="J363" s="58">
        <f t="shared" ref="J363:W363" si="45">J364+J365</f>
        <v>0</v>
      </c>
      <c r="K363" s="58">
        <f t="shared" si="45"/>
        <v>35</v>
      </c>
      <c r="L363" s="58">
        <f t="shared" si="45"/>
        <v>28</v>
      </c>
      <c r="M363" s="58">
        <f t="shared" si="45"/>
        <v>7</v>
      </c>
      <c r="N363" s="58">
        <f t="shared" si="45"/>
        <v>0</v>
      </c>
      <c r="O363" s="58">
        <f t="shared" si="45"/>
        <v>0</v>
      </c>
      <c r="P363" s="58">
        <f t="shared" si="45"/>
        <v>0</v>
      </c>
      <c r="Q363" s="58">
        <f t="shared" si="45"/>
        <v>0</v>
      </c>
      <c r="R363" s="58">
        <f t="shared" si="45"/>
        <v>0</v>
      </c>
      <c r="S363" s="58">
        <f t="shared" si="45"/>
        <v>0</v>
      </c>
      <c r="T363" s="58">
        <f t="shared" si="45"/>
        <v>0</v>
      </c>
      <c r="U363" s="58">
        <f t="shared" si="45"/>
        <v>0</v>
      </c>
      <c r="V363" s="58">
        <f t="shared" si="45"/>
        <v>0</v>
      </c>
      <c r="W363" s="58">
        <f t="shared" si="45"/>
        <v>0</v>
      </c>
      <c r="X363" s="59"/>
    </row>
    <row r="364" spans="1:24" s="33" customFormat="1" ht="42" x14ac:dyDescent="0.35">
      <c r="A364" s="374" t="s">
        <v>3</v>
      </c>
      <c r="B364" s="375"/>
      <c r="C364" s="76" t="s">
        <v>103</v>
      </c>
      <c r="D364" s="76" t="s">
        <v>431</v>
      </c>
      <c r="E364" s="109" t="s">
        <v>433</v>
      </c>
      <c r="F364" s="62">
        <v>70</v>
      </c>
      <c r="G364" s="62"/>
      <c r="H364" s="109" t="s">
        <v>433</v>
      </c>
      <c r="I364" s="114">
        <v>9</v>
      </c>
      <c r="J364" s="115"/>
      <c r="K364" s="115">
        <f>L364+M364</f>
        <v>10</v>
      </c>
      <c r="L364" s="115">
        <v>8</v>
      </c>
      <c r="M364" s="115">
        <v>2</v>
      </c>
      <c r="N364" s="77"/>
      <c r="O364" s="39"/>
      <c r="P364" s="39"/>
      <c r="Q364" s="39"/>
      <c r="R364" s="39"/>
      <c r="S364" s="77"/>
      <c r="T364" s="39"/>
      <c r="U364" s="39"/>
      <c r="V364" s="39"/>
      <c r="W364" s="39"/>
      <c r="X364" s="78"/>
    </row>
    <row r="365" spans="1:24" s="33" customFormat="1" ht="189" x14ac:dyDescent="0.35">
      <c r="A365" s="351" t="s">
        <v>7</v>
      </c>
      <c r="B365" s="352"/>
      <c r="C365" s="134" t="s">
        <v>425</v>
      </c>
      <c r="D365" s="67" t="s">
        <v>491</v>
      </c>
      <c r="E365" s="99" t="s">
        <v>432</v>
      </c>
      <c r="F365" s="128">
        <v>70</v>
      </c>
      <c r="G365" s="128"/>
      <c r="H365" s="99" t="s">
        <v>432</v>
      </c>
      <c r="I365" s="90"/>
      <c r="J365" s="132"/>
      <c r="K365" s="132">
        <f>L365+M365</f>
        <v>25</v>
      </c>
      <c r="L365" s="132">
        <v>20</v>
      </c>
      <c r="M365" s="132">
        <v>5</v>
      </c>
      <c r="N365" s="38"/>
      <c r="O365" s="134"/>
      <c r="P365" s="134"/>
      <c r="Q365" s="134"/>
      <c r="R365" s="134"/>
      <c r="S365" s="38"/>
      <c r="T365" s="134"/>
      <c r="U365" s="134"/>
      <c r="V365" s="39"/>
      <c r="W365" s="39"/>
      <c r="X365" s="45"/>
    </row>
    <row r="366" spans="1:24" s="33" customFormat="1" ht="21" x14ac:dyDescent="0.25">
      <c r="A366" s="235" t="s">
        <v>434</v>
      </c>
      <c r="B366" s="236"/>
      <c r="C366" s="236"/>
      <c r="D366" s="236"/>
      <c r="E366" s="236"/>
      <c r="F366" s="236"/>
      <c r="G366" s="236"/>
      <c r="H366" s="236"/>
      <c r="I366" s="236"/>
      <c r="J366" s="236"/>
      <c r="K366" s="236"/>
      <c r="L366" s="236"/>
      <c r="M366" s="236"/>
      <c r="N366" s="236"/>
      <c r="O366" s="236"/>
      <c r="P366" s="236"/>
      <c r="Q366" s="236"/>
      <c r="R366" s="236"/>
      <c r="S366" s="236"/>
      <c r="T366" s="236"/>
      <c r="U366" s="236"/>
      <c r="V366" s="236"/>
      <c r="W366" s="237"/>
      <c r="X366" s="51"/>
    </row>
    <row r="367" spans="1:24" s="28" customFormat="1" ht="21" x14ac:dyDescent="0.35">
      <c r="A367" s="214" t="s">
        <v>496</v>
      </c>
      <c r="B367" s="214"/>
      <c r="C367" s="214"/>
      <c r="D367" s="214"/>
      <c r="E367" s="214"/>
      <c r="F367" s="214"/>
      <c r="G367" s="214"/>
      <c r="H367" s="214"/>
      <c r="I367" s="90">
        <f t="shared" ref="I367:W367" si="46">I368+I382</f>
        <v>44</v>
      </c>
      <c r="J367" s="90">
        <f t="shared" si="46"/>
        <v>4</v>
      </c>
      <c r="K367" s="90">
        <f t="shared" si="46"/>
        <v>130</v>
      </c>
      <c r="L367" s="90">
        <f t="shared" si="46"/>
        <v>63</v>
      </c>
      <c r="M367" s="90">
        <f t="shared" si="46"/>
        <v>67</v>
      </c>
      <c r="N367" s="90">
        <f t="shared" si="46"/>
        <v>9</v>
      </c>
      <c r="O367" s="90">
        <f t="shared" si="46"/>
        <v>0</v>
      </c>
      <c r="P367" s="90">
        <f t="shared" si="46"/>
        <v>10</v>
      </c>
      <c r="Q367" s="90">
        <f t="shared" si="46"/>
        <v>5</v>
      </c>
      <c r="R367" s="90">
        <f t="shared" si="46"/>
        <v>5</v>
      </c>
      <c r="S367" s="90">
        <f t="shared" si="46"/>
        <v>20</v>
      </c>
      <c r="T367" s="90">
        <f t="shared" si="46"/>
        <v>2</v>
      </c>
      <c r="U367" s="90">
        <f t="shared" si="46"/>
        <v>45</v>
      </c>
      <c r="V367" s="90">
        <f t="shared" si="46"/>
        <v>30</v>
      </c>
      <c r="W367" s="90">
        <f t="shared" si="46"/>
        <v>15</v>
      </c>
      <c r="X367" s="36"/>
    </row>
    <row r="368" spans="1:24" s="28" customFormat="1" ht="21" x14ac:dyDescent="0.35">
      <c r="A368" s="214" t="s">
        <v>153</v>
      </c>
      <c r="B368" s="214"/>
      <c r="C368" s="214"/>
      <c r="D368" s="214"/>
      <c r="E368" s="214"/>
      <c r="F368" s="214"/>
      <c r="G368" s="214"/>
      <c r="H368" s="214"/>
      <c r="I368" s="90">
        <f>I369+I373+I376+I379</f>
        <v>35</v>
      </c>
      <c r="J368" s="90">
        <f t="shared" ref="J368:W368" si="47">J369+J373+J376+J379</f>
        <v>4</v>
      </c>
      <c r="K368" s="90">
        <f t="shared" si="47"/>
        <v>110</v>
      </c>
      <c r="L368" s="90">
        <f t="shared" si="47"/>
        <v>50</v>
      </c>
      <c r="M368" s="90">
        <f t="shared" si="47"/>
        <v>60</v>
      </c>
      <c r="N368" s="90">
        <f t="shared" si="47"/>
        <v>0</v>
      </c>
      <c r="O368" s="90">
        <f t="shared" si="47"/>
        <v>0</v>
      </c>
      <c r="P368" s="90">
        <f t="shared" si="47"/>
        <v>0</v>
      </c>
      <c r="Q368" s="90">
        <f t="shared" si="47"/>
        <v>0</v>
      </c>
      <c r="R368" s="90">
        <f t="shared" si="47"/>
        <v>0</v>
      </c>
      <c r="S368" s="90">
        <f t="shared" si="47"/>
        <v>20</v>
      </c>
      <c r="T368" s="90">
        <f t="shared" si="47"/>
        <v>2</v>
      </c>
      <c r="U368" s="90">
        <f t="shared" si="47"/>
        <v>45</v>
      </c>
      <c r="V368" s="90">
        <f t="shared" si="47"/>
        <v>30</v>
      </c>
      <c r="W368" s="90">
        <f t="shared" si="47"/>
        <v>15</v>
      </c>
      <c r="X368" s="36"/>
    </row>
    <row r="369" spans="1:24" s="33" customFormat="1" ht="21" x14ac:dyDescent="0.35">
      <c r="A369" s="342" t="s">
        <v>62</v>
      </c>
      <c r="B369" s="343"/>
      <c r="C369" s="223" t="s">
        <v>435</v>
      </c>
      <c r="D369" s="218"/>
      <c r="E369" s="79" t="s">
        <v>132</v>
      </c>
      <c r="F369" s="64">
        <v>40</v>
      </c>
      <c r="G369" s="67" t="s">
        <v>132</v>
      </c>
      <c r="H369" s="171" t="s">
        <v>118</v>
      </c>
      <c r="I369" s="174"/>
      <c r="J369" s="177"/>
      <c r="K369" s="177">
        <f>L369+M369</f>
        <v>25</v>
      </c>
      <c r="L369" s="177">
        <v>20</v>
      </c>
      <c r="M369" s="177">
        <v>5</v>
      </c>
      <c r="N369" s="174"/>
      <c r="O369" s="177"/>
      <c r="P369" s="177"/>
      <c r="Q369" s="177"/>
      <c r="R369" s="177"/>
      <c r="S369" s="174"/>
      <c r="T369" s="177"/>
      <c r="U369" s="177">
        <f>V369+W369</f>
        <v>25</v>
      </c>
      <c r="V369" s="177">
        <v>20</v>
      </c>
      <c r="W369" s="177">
        <v>5</v>
      </c>
      <c r="X369" s="34"/>
    </row>
    <row r="370" spans="1:24" s="33" customFormat="1" ht="21" x14ac:dyDescent="0.35">
      <c r="A370" s="344"/>
      <c r="B370" s="345"/>
      <c r="C370" s="224"/>
      <c r="D370" s="219"/>
      <c r="E370" s="80" t="s">
        <v>194</v>
      </c>
      <c r="F370" s="64">
        <v>40</v>
      </c>
      <c r="G370" s="67" t="s">
        <v>441</v>
      </c>
      <c r="H370" s="172"/>
      <c r="I370" s="175"/>
      <c r="J370" s="178"/>
      <c r="K370" s="178"/>
      <c r="L370" s="178"/>
      <c r="M370" s="178"/>
      <c r="N370" s="175"/>
      <c r="O370" s="178"/>
      <c r="P370" s="178"/>
      <c r="Q370" s="178"/>
      <c r="R370" s="178"/>
      <c r="S370" s="175"/>
      <c r="T370" s="178"/>
      <c r="U370" s="178"/>
      <c r="V370" s="178"/>
      <c r="W370" s="178"/>
      <c r="X370" s="34"/>
    </row>
    <row r="371" spans="1:24" s="33" customFormat="1" ht="42" x14ac:dyDescent="0.35">
      <c r="A371" s="344"/>
      <c r="B371" s="345"/>
      <c r="C371" s="224"/>
      <c r="D371" s="353"/>
      <c r="E371" s="109" t="s">
        <v>440</v>
      </c>
      <c r="F371" s="133">
        <v>40</v>
      </c>
      <c r="G371" s="180" t="s">
        <v>440</v>
      </c>
      <c r="H371" s="172"/>
      <c r="I371" s="175"/>
      <c r="J371" s="178"/>
      <c r="K371" s="178"/>
      <c r="L371" s="178"/>
      <c r="M371" s="178"/>
      <c r="N371" s="175"/>
      <c r="O371" s="178"/>
      <c r="P371" s="178"/>
      <c r="Q371" s="178"/>
      <c r="R371" s="178"/>
      <c r="S371" s="175"/>
      <c r="T371" s="178"/>
      <c r="U371" s="178"/>
      <c r="V371" s="178"/>
      <c r="W371" s="178"/>
      <c r="X371" s="34"/>
    </row>
    <row r="372" spans="1:24" s="33" customFormat="1" ht="21" x14ac:dyDescent="0.25">
      <c r="A372" s="346"/>
      <c r="B372" s="347"/>
      <c r="C372" s="225"/>
      <c r="D372" s="354"/>
      <c r="E372" s="123" t="s">
        <v>295</v>
      </c>
      <c r="F372" s="130">
        <v>45</v>
      </c>
      <c r="G372" s="181"/>
      <c r="H372" s="173"/>
      <c r="I372" s="176"/>
      <c r="J372" s="179"/>
      <c r="K372" s="179"/>
      <c r="L372" s="179"/>
      <c r="M372" s="179"/>
      <c r="N372" s="176"/>
      <c r="O372" s="179"/>
      <c r="P372" s="179"/>
      <c r="Q372" s="179"/>
      <c r="R372" s="179"/>
      <c r="S372" s="176"/>
      <c r="T372" s="179"/>
      <c r="U372" s="179"/>
      <c r="V372" s="179"/>
      <c r="W372" s="179"/>
      <c r="X372" s="34"/>
    </row>
    <row r="373" spans="1:24" s="33" customFormat="1" ht="21" x14ac:dyDescent="0.25">
      <c r="A373" s="342" t="s">
        <v>0</v>
      </c>
      <c r="B373" s="343"/>
      <c r="C373" s="171" t="s">
        <v>325</v>
      </c>
      <c r="D373" s="171" t="s">
        <v>438</v>
      </c>
      <c r="E373" s="123" t="s">
        <v>132</v>
      </c>
      <c r="F373" s="128">
        <v>40</v>
      </c>
      <c r="G373" s="67" t="s">
        <v>132</v>
      </c>
      <c r="H373" s="171" t="s">
        <v>118</v>
      </c>
      <c r="I373" s="174">
        <v>35</v>
      </c>
      <c r="J373" s="177">
        <v>4</v>
      </c>
      <c r="K373" s="177">
        <f>L373+M373</f>
        <v>20</v>
      </c>
      <c r="L373" s="177">
        <v>10</v>
      </c>
      <c r="M373" s="177">
        <v>10</v>
      </c>
      <c r="N373" s="174"/>
      <c r="O373" s="177"/>
      <c r="P373" s="177"/>
      <c r="Q373" s="177"/>
      <c r="R373" s="177"/>
      <c r="S373" s="174">
        <v>20</v>
      </c>
      <c r="T373" s="177">
        <v>2</v>
      </c>
      <c r="U373" s="177">
        <f>V373+W373</f>
        <v>20</v>
      </c>
      <c r="V373" s="177">
        <v>10</v>
      </c>
      <c r="W373" s="177">
        <v>10</v>
      </c>
      <c r="X373" s="34"/>
    </row>
    <row r="374" spans="1:24" s="33" customFormat="1" ht="21" x14ac:dyDescent="0.25">
      <c r="A374" s="344"/>
      <c r="B374" s="345"/>
      <c r="C374" s="172"/>
      <c r="D374" s="172"/>
      <c r="E374" s="67" t="s">
        <v>439</v>
      </c>
      <c r="F374" s="128">
        <v>40</v>
      </c>
      <c r="G374" s="67" t="s">
        <v>441</v>
      </c>
      <c r="H374" s="172"/>
      <c r="I374" s="175"/>
      <c r="J374" s="178"/>
      <c r="K374" s="178"/>
      <c r="L374" s="178"/>
      <c r="M374" s="178"/>
      <c r="N374" s="175"/>
      <c r="O374" s="178"/>
      <c r="P374" s="178"/>
      <c r="Q374" s="178"/>
      <c r="R374" s="178"/>
      <c r="S374" s="175"/>
      <c r="T374" s="178"/>
      <c r="U374" s="178"/>
      <c r="V374" s="178"/>
      <c r="W374" s="178"/>
      <c r="X374" s="34"/>
    </row>
    <row r="375" spans="1:24" s="33" customFormat="1" ht="21" x14ac:dyDescent="0.25">
      <c r="A375" s="346"/>
      <c r="B375" s="347"/>
      <c r="C375" s="173"/>
      <c r="D375" s="173"/>
      <c r="E375" s="67" t="s">
        <v>296</v>
      </c>
      <c r="F375" s="128">
        <v>45</v>
      </c>
      <c r="G375" s="67" t="s">
        <v>442</v>
      </c>
      <c r="H375" s="173"/>
      <c r="I375" s="176"/>
      <c r="J375" s="179"/>
      <c r="K375" s="179"/>
      <c r="L375" s="179"/>
      <c r="M375" s="179"/>
      <c r="N375" s="176"/>
      <c r="O375" s="179"/>
      <c r="P375" s="179"/>
      <c r="Q375" s="179"/>
      <c r="R375" s="179"/>
      <c r="S375" s="176"/>
      <c r="T375" s="179"/>
      <c r="U375" s="179"/>
      <c r="V375" s="179"/>
      <c r="W375" s="179"/>
      <c r="X375" s="34"/>
    </row>
    <row r="376" spans="1:24" s="33" customFormat="1" ht="21" x14ac:dyDescent="0.25">
      <c r="A376" s="342" t="s">
        <v>1</v>
      </c>
      <c r="B376" s="343"/>
      <c r="C376" s="171" t="s">
        <v>103</v>
      </c>
      <c r="D376" s="171" t="s">
        <v>437</v>
      </c>
      <c r="E376" s="182"/>
      <c r="F376" s="182"/>
      <c r="G376" s="171" t="s">
        <v>120</v>
      </c>
      <c r="H376" s="171" t="s">
        <v>118</v>
      </c>
      <c r="I376" s="174"/>
      <c r="J376" s="177"/>
      <c r="K376" s="177">
        <f>L376+M376</f>
        <v>35</v>
      </c>
      <c r="L376" s="177"/>
      <c r="M376" s="177">
        <v>35</v>
      </c>
      <c r="N376" s="174"/>
      <c r="O376" s="177"/>
      <c r="P376" s="177"/>
      <c r="Q376" s="177"/>
      <c r="R376" s="177"/>
      <c r="S376" s="174"/>
      <c r="T376" s="177"/>
      <c r="U376" s="177"/>
      <c r="V376" s="177"/>
      <c r="W376" s="177"/>
      <c r="X376" s="34"/>
    </row>
    <row r="377" spans="1:24" s="33" customFormat="1" ht="21" x14ac:dyDescent="0.25">
      <c r="A377" s="344"/>
      <c r="B377" s="345"/>
      <c r="C377" s="172"/>
      <c r="D377" s="172"/>
      <c r="E377" s="183"/>
      <c r="F377" s="183"/>
      <c r="G377" s="172"/>
      <c r="H377" s="172"/>
      <c r="I377" s="175"/>
      <c r="J377" s="178"/>
      <c r="K377" s="178"/>
      <c r="L377" s="178"/>
      <c r="M377" s="178"/>
      <c r="N377" s="175"/>
      <c r="O377" s="178"/>
      <c r="P377" s="178"/>
      <c r="Q377" s="178"/>
      <c r="R377" s="178"/>
      <c r="S377" s="175"/>
      <c r="T377" s="178"/>
      <c r="U377" s="178"/>
      <c r="V377" s="178"/>
      <c r="W377" s="178"/>
      <c r="X377" s="34"/>
    </row>
    <row r="378" spans="1:24" s="33" customFormat="1" ht="21" x14ac:dyDescent="0.25">
      <c r="A378" s="346"/>
      <c r="B378" s="347"/>
      <c r="C378" s="173"/>
      <c r="D378" s="173"/>
      <c r="E378" s="184"/>
      <c r="F378" s="184"/>
      <c r="G378" s="173"/>
      <c r="H378" s="173"/>
      <c r="I378" s="176"/>
      <c r="J378" s="179"/>
      <c r="K378" s="179"/>
      <c r="L378" s="179"/>
      <c r="M378" s="179"/>
      <c r="N378" s="176"/>
      <c r="O378" s="179"/>
      <c r="P378" s="179"/>
      <c r="Q378" s="179"/>
      <c r="R378" s="179"/>
      <c r="S378" s="176"/>
      <c r="T378" s="179"/>
      <c r="U378" s="179"/>
      <c r="V378" s="179"/>
      <c r="W378" s="179"/>
      <c r="X378" s="34"/>
    </row>
    <row r="379" spans="1:24" s="33" customFormat="1" ht="21" x14ac:dyDescent="0.35">
      <c r="A379" s="342" t="s">
        <v>63</v>
      </c>
      <c r="B379" s="343"/>
      <c r="C379" s="223" t="s">
        <v>436</v>
      </c>
      <c r="D379" s="182"/>
      <c r="E379" s="102" t="s">
        <v>132</v>
      </c>
      <c r="F379" s="128">
        <v>40</v>
      </c>
      <c r="G379" s="67" t="s">
        <v>132</v>
      </c>
      <c r="H379" s="171" t="s">
        <v>118</v>
      </c>
      <c r="I379" s="174"/>
      <c r="J379" s="177"/>
      <c r="K379" s="177">
        <f>L379+M379</f>
        <v>30</v>
      </c>
      <c r="L379" s="177">
        <v>20</v>
      </c>
      <c r="M379" s="177">
        <v>10</v>
      </c>
      <c r="N379" s="174"/>
      <c r="O379" s="177"/>
      <c r="P379" s="177"/>
      <c r="Q379" s="177"/>
      <c r="R379" s="177"/>
      <c r="S379" s="174"/>
      <c r="T379" s="177"/>
      <c r="U379" s="177"/>
      <c r="V379" s="218"/>
      <c r="W379" s="218"/>
      <c r="X379" s="31"/>
    </row>
    <row r="380" spans="1:24" s="33" customFormat="1" ht="21" x14ac:dyDescent="0.35">
      <c r="A380" s="344"/>
      <c r="B380" s="345"/>
      <c r="C380" s="224"/>
      <c r="D380" s="183"/>
      <c r="E380" s="102" t="s">
        <v>194</v>
      </c>
      <c r="F380" s="128">
        <v>40</v>
      </c>
      <c r="G380" s="67" t="s">
        <v>441</v>
      </c>
      <c r="H380" s="172"/>
      <c r="I380" s="175"/>
      <c r="J380" s="178"/>
      <c r="K380" s="178"/>
      <c r="L380" s="178"/>
      <c r="M380" s="178"/>
      <c r="N380" s="175"/>
      <c r="O380" s="178"/>
      <c r="P380" s="178"/>
      <c r="Q380" s="178"/>
      <c r="R380" s="178"/>
      <c r="S380" s="175"/>
      <c r="T380" s="178"/>
      <c r="U380" s="178"/>
      <c r="V380" s="219"/>
      <c r="W380" s="219"/>
      <c r="X380" s="31"/>
    </row>
    <row r="381" spans="1:24" s="33" customFormat="1" ht="21" x14ac:dyDescent="0.35">
      <c r="A381" s="346"/>
      <c r="B381" s="347"/>
      <c r="C381" s="225"/>
      <c r="D381" s="184"/>
      <c r="E381" s="99" t="s">
        <v>296</v>
      </c>
      <c r="F381" s="128">
        <v>45</v>
      </c>
      <c r="G381" s="67" t="s">
        <v>442</v>
      </c>
      <c r="H381" s="173"/>
      <c r="I381" s="176"/>
      <c r="J381" s="179"/>
      <c r="K381" s="179"/>
      <c r="L381" s="179"/>
      <c r="M381" s="179"/>
      <c r="N381" s="176"/>
      <c r="O381" s="179"/>
      <c r="P381" s="179"/>
      <c r="Q381" s="179"/>
      <c r="R381" s="179"/>
      <c r="S381" s="176"/>
      <c r="T381" s="179"/>
      <c r="U381" s="179"/>
      <c r="V381" s="220"/>
      <c r="W381" s="220"/>
      <c r="X381" s="31"/>
    </row>
    <row r="382" spans="1:24" s="28" customFormat="1" ht="21" x14ac:dyDescent="0.35">
      <c r="A382" s="221" t="s">
        <v>156</v>
      </c>
      <c r="B382" s="221"/>
      <c r="C382" s="221"/>
      <c r="D382" s="221"/>
      <c r="E382" s="221"/>
      <c r="F382" s="221"/>
      <c r="G382" s="221"/>
      <c r="H382" s="221"/>
      <c r="I382" s="90">
        <f>I383+I384+I385</f>
        <v>9</v>
      </c>
      <c r="J382" s="90">
        <f t="shared" ref="J382:W382" si="48">J383+J384+J385</f>
        <v>0</v>
      </c>
      <c r="K382" s="90">
        <f t="shared" si="48"/>
        <v>20</v>
      </c>
      <c r="L382" s="90">
        <f t="shared" si="48"/>
        <v>13</v>
      </c>
      <c r="M382" s="90">
        <f t="shared" si="48"/>
        <v>7</v>
      </c>
      <c r="N382" s="90">
        <f t="shared" si="48"/>
        <v>9</v>
      </c>
      <c r="O382" s="90">
        <f t="shared" si="48"/>
        <v>0</v>
      </c>
      <c r="P382" s="90">
        <f t="shared" si="48"/>
        <v>10</v>
      </c>
      <c r="Q382" s="90">
        <f t="shared" si="48"/>
        <v>5</v>
      </c>
      <c r="R382" s="90">
        <f t="shared" si="48"/>
        <v>5</v>
      </c>
      <c r="S382" s="90">
        <f t="shared" si="48"/>
        <v>0</v>
      </c>
      <c r="T382" s="90">
        <f t="shared" si="48"/>
        <v>0</v>
      </c>
      <c r="U382" s="90">
        <f t="shared" si="48"/>
        <v>0</v>
      </c>
      <c r="V382" s="90">
        <f t="shared" si="48"/>
        <v>0</v>
      </c>
      <c r="W382" s="90">
        <f t="shared" si="48"/>
        <v>0</v>
      </c>
      <c r="X382" s="36"/>
    </row>
    <row r="383" spans="1:24" s="33" customFormat="1" ht="21" x14ac:dyDescent="0.25">
      <c r="A383" s="351" t="s">
        <v>3</v>
      </c>
      <c r="B383" s="352"/>
      <c r="C383" s="67" t="s">
        <v>103</v>
      </c>
      <c r="D383" s="67" t="s">
        <v>443</v>
      </c>
      <c r="E383" s="67" t="s">
        <v>445</v>
      </c>
      <c r="F383" s="128">
        <v>70</v>
      </c>
      <c r="G383" s="128"/>
      <c r="H383" s="67" t="s">
        <v>445</v>
      </c>
      <c r="I383" s="90">
        <v>9</v>
      </c>
      <c r="J383" s="132"/>
      <c r="K383" s="132">
        <f>L383+M383</f>
        <v>5</v>
      </c>
      <c r="L383" s="132">
        <v>3</v>
      </c>
      <c r="M383" s="132">
        <v>2</v>
      </c>
      <c r="N383" s="38"/>
      <c r="O383" s="134"/>
      <c r="P383" s="134"/>
      <c r="Q383" s="134"/>
      <c r="R383" s="134"/>
      <c r="S383" s="90"/>
      <c r="T383" s="132"/>
      <c r="U383" s="132"/>
      <c r="V383" s="132"/>
      <c r="W383" s="132"/>
      <c r="X383" s="34"/>
    </row>
    <row r="384" spans="1:24" s="33" customFormat="1" ht="21" x14ac:dyDescent="0.25">
      <c r="A384" s="351" t="s">
        <v>3</v>
      </c>
      <c r="B384" s="352"/>
      <c r="C384" s="67" t="s">
        <v>347</v>
      </c>
      <c r="D384" s="67" t="s">
        <v>119</v>
      </c>
      <c r="E384" s="67" t="s">
        <v>133</v>
      </c>
      <c r="F384" s="128">
        <v>70</v>
      </c>
      <c r="G384" s="128"/>
      <c r="H384" s="67" t="s">
        <v>133</v>
      </c>
      <c r="I384" s="90"/>
      <c r="J384" s="132"/>
      <c r="K384" s="132"/>
      <c r="L384" s="132"/>
      <c r="M384" s="132"/>
      <c r="N384" s="90">
        <v>9</v>
      </c>
      <c r="O384" s="134"/>
      <c r="P384" s="132">
        <f>Q384+R384</f>
        <v>10</v>
      </c>
      <c r="Q384" s="132">
        <v>5</v>
      </c>
      <c r="R384" s="132">
        <v>5</v>
      </c>
      <c r="S384" s="90"/>
      <c r="T384" s="132"/>
      <c r="U384" s="132"/>
      <c r="V384" s="132"/>
      <c r="W384" s="132"/>
      <c r="X384" s="34"/>
    </row>
    <row r="385" spans="1:24" s="33" customFormat="1" ht="42" x14ac:dyDescent="0.35">
      <c r="A385" s="351" t="s">
        <v>64</v>
      </c>
      <c r="B385" s="352"/>
      <c r="C385" s="134" t="s">
        <v>435</v>
      </c>
      <c r="D385" s="67" t="s">
        <v>444</v>
      </c>
      <c r="E385" s="67" t="s">
        <v>435</v>
      </c>
      <c r="F385" s="128">
        <v>70</v>
      </c>
      <c r="G385" s="128"/>
      <c r="H385" s="67" t="s">
        <v>435</v>
      </c>
      <c r="I385" s="90"/>
      <c r="J385" s="132"/>
      <c r="K385" s="132">
        <f>L385+M385</f>
        <v>15</v>
      </c>
      <c r="L385" s="132">
        <v>10</v>
      </c>
      <c r="M385" s="132">
        <v>5</v>
      </c>
      <c r="N385" s="38"/>
      <c r="O385" s="134"/>
      <c r="P385" s="134"/>
      <c r="Q385" s="134"/>
      <c r="R385" s="134"/>
      <c r="S385" s="38"/>
      <c r="T385" s="134"/>
      <c r="U385" s="134"/>
      <c r="V385" s="39"/>
      <c r="W385" s="39"/>
      <c r="X385" s="45"/>
    </row>
    <row r="386" spans="1:24" s="33" customFormat="1" ht="21" x14ac:dyDescent="0.35">
      <c r="A386" s="348" t="s">
        <v>446</v>
      </c>
      <c r="B386" s="349"/>
      <c r="C386" s="349"/>
      <c r="D386" s="349"/>
      <c r="E386" s="349"/>
      <c r="F386" s="349"/>
      <c r="G386" s="349"/>
      <c r="H386" s="349"/>
      <c r="I386" s="349"/>
      <c r="J386" s="349"/>
      <c r="K386" s="349"/>
      <c r="L386" s="349"/>
      <c r="M386" s="349"/>
      <c r="N386" s="349"/>
      <c r="O386" s="349"/>
      <c r="P386" s="349"/>
      <c r="Q386" s="349"/>
      <c r="R386" s="349"/>
      <c r="S386" s="349"/>
      <c r="T386" s="349"/>
      <c r="U386" s="349"/>
      <c r="V386" s="349"/>
      <c r="W386" s="350"/>
      <c r="X386" s="68"/>
    </row>
    <row r="387" spans="1:24" s="33" customFormat="1" ht="21" x14ac:dyDescent="0.35">
      <c r="A387" s="214" t="s">
        <v>496</v>
      </c>
      <c r="B387" s="214"/>
      <c r="C387" s="214"/>
      <c r="D387" s="214"/>
      <c r="E387" s="214"/>
      <c r="F387" s="214"/>
      <c r="G387" s="214"/>
      <c r="H387" s="214"/>
      <c r="I387" s="58">
        <f t="shared" ref="I387:W387" si="49">I388+I389+I411</f>
        <v>22</v>
      </c>
      <c r="J387" s="58">
        <f t="shared" si="49"/>
        <v>0</v>
      </c>
      <c r="K387" s="58">
        <f t="shared" si="49"/>
        <v>306</v>
      </c>
      <c r="L387" s="58">
        <f t="shared" si="49"/>
        <v>240</v>
      </c>
      <c r="M387" s="58">
        <f t="shared" si="49"/>
        <v>66</v>
      </c>
      <c r="N387" s="58">
        <f t="shared" si="49"/>
        <v>0</v>
      </c>
      <c r="O387" s="58">
        <f t="shared" si="49"/>
        <v>0</v>
      </c>
      <c r="P387" s="58">
        <f t="shared" si="49"/>
        <v>110</v>
      </c>
      <c r="Q387" s="58">
        <f t="shared" si="49"/>
        <v>85</v>
      </c>
      <c r="R387" s="58">
        <f t="shared" si="49"/>
        <v>25</v>
      </c>
      <c r="S387" s="58">
        <f t="shared" si="49"/>
        <v>0</v>
      </c>
      <c r="T387" s="58">
        <f t="shared" si="49"/>
        <v>0</v>
      </c>
      <c r="U387" s="58">
        <f t="shared" si="49"/>
        <v>175</v>
      </c>
      <c r="V387" s="58">
        <f t="shared" si="49"/>
        <v>127</v>
      </c>
      <c r="W387" s="58">
        <f t="shared" si="49"/>
        <v>48</v>
      </c>
      <c r="X387" s="81"/>
    </row>
    <row r="388" spans="1:24" s="33" customFormat="1" ht="21" x14ac:dyDescent="0.35">
      <c r="A388" s="135"/>
      <c r="B388" s="136"/>
      <c r="C388" s="136"/>
      <c r="D388" s="136"/>
      <c r="E388" s="136"/>
      <c r="F388" s="136"/>
      <c r="G388" s="136"/>
      <c r="H388" s="137" t="s">
        <v>201</v>
      </c>
      <c r="I388" s="58">
        <f>I405</f>
        <v>0</v>
      </c>
      <c r="J388" s="58">
        <f t="shared" ref="J388:W388" si="50">J405</f>
        <v>0</v>
      </c>
      <c r="K388" s="58">
        <f t="shared" si="50"/>
        <v>30</v>
      </c>
      <c r="L388" s="58">
        <f t="shared" si="50"/>
        <v>25</v>
      </c>
      <c r="M388" s="58">
        <f t="shared" si="50"/>
        <v>5</v>
      </c>
      <c r="N388" s="58">
        <f t="shared" si="50"/>
        <v>0</v>
      </c>
      <c r="O388" s="58">
        <f t="shared" si="50"/>
        <v>0</v>
      </c>
      <c r="P388" s="58">
        <f t="shared" si="50"/>
        <v>0</v>
      </c>
      <c r="Q388" s="58">
        <f t="shared" si="50"/>
        <v>0</v>
      </c>
      <c r="R388" s="58">
        <f t="shared" si="50"/>
        <v>0</v>
      </c>
      <c r="S388" s="58">
        <f t="shared" si="50"/>
        <v>0</v>
      </c>
      <c r="T388" s="58">
        <f t="shared" si="50"/>
        <v>0</v>
      </c>
      <c r="U388" s="58">
        <f t="shared" si="50"/>
        <v>30</v>
      </c>
      <c r="V388" s="58">
        <f t="shared" si="50"/>
        <v>25</v>
      </c>
      <c r="W388" s="58">
        <f t="shared" si="50"/>
        <v>5</v>
      </c>
      <c r="X388" s="81"/>
    </row>
    <row r="389" spans="1:24" s="33" customFormat="1" ht="21" x14ac:dyDescent="0.35">
      <c r="A389" s="356" t="s">
        <v>153</v>
      </c>
      <c r="B389" s="357"/>
      <c r="C389" s="357"/>
      <c r="D389" s="357"/>
      <c r="E389" s="357"/>
      <c r="F389" s="357"/>
      <c r="G389" s="357"/>
      <c r="H389" s="358"/>
      <c r="I389" s="58">
        <f>I390+I393+I396+I399+I402+I408</f>
        <v>0</v>
      </c>
      <c r="J389" s="58">
        <f t="shared" ref="J389:W389" si="51">J390+J393+J396+J399+J402+J408</f>
        <v>0</v>
      </c>
      <c r="K389" s="58">
        <f t="shared" si="51"/>
        <v>200</v>
      </c>
      <c r="L389" s="58">
        <f t="shared" si="51"/>
        <v>165</v>
      </c>
      <c r="M389" s="58">
        <f t="shared" si="51"/>
        <v>35</v>
      </c>
      <c r="N389" s="58">
        <f t="shared" si="51"/>
        <v>0</v>
      </c>
      <c r="O389" s="58">
        <f t="shared" si="51"/>
        <v>0</v>
      </c>
      <c r="P389" s="58">
        <f t="shared" si="51"/>
        <v>95</v>
      </c>
      <c r="Q389" s="58">
        <f t="shared" si="51"/>
        <v>75</v>
      </c>
      <c r="R389" s="58">
        <f t="shared" si="51"/>
        <v>20</v>
      </c>
      <c r="S389" s="58">
        <f t="shared" si="51"/>
        <v>0</v>
      </c>
      <c r="T389" s="58">
        <f t="shared" si="51"/>
        <v>0</v>
      </c>
      <c r="U389" s="58">
        <f t="shared" si="51"/>
        <v>55</v>
      </c>
      <c r="V389" s="58">
        <f t="shared" si="51"/>
        <v>40</v>
      </c>
      <c r="W389" s="58">
        <f t="shared" si="51"/>
        <v>15</v>
      </c>
      <c r="X389" s="81"/>
    </row>
    <row r="390" spans="1:24" s="33" customFormat="1" ht="63" x14ac:dyDescent="0.35">
      <c r="A390" s="153" t="s">
        <v>447</v>
      </c>
      <c r="B390" s="154"/>
      <c r="C390" s="154"/>
      <c r="D390" s="155"/>
      <c r="E390" s="97" t="s">
        <v>195</v>
      </c>
      <c r="F390" s="89">
        <v>39</v>
      </c>
      <c r="G390" s="98" t="s">
        <v>144</v>
      </c>
      <c r="H390" s="186" t="s">
        <v>118</v>
      </c>
      <c r="I390" s="201"/>
      <c r="J390" s="204"/>
      <c r="K390" s="192">
        <f>L390+M390</f>
        <v>170</v>
      </c>
      <c r="L390" s="189">
        <v>140</v>
      </c>
      <c r="M390" s="192">
        <v>30</v>
      </c>
      <c r="N390" s="201"/>
      <c r="O390" s="204"/>
      <c r="P390" s="204"/>
      <c r="Q390" s="204"/>
      <c r="R390" s="204"/>
      <c r="S390" s="201"/>
      <c r="T390" s="204"/>
      <c r="U390" s="204"/>
      <c r="V390" s="204"/>
      <c r="W390" s="204"/>
      <c r="X390" s="81"/>
    </row>
    <row r="391" spans="1:24" s="33" customFormat="1" ht="21" x14ac:dyDescent="0.35">
      <c r="A391" s="150" t="s">
        <v>88</v>
      </c>
      <c r="B391" s="150"/>
      <c r="C391" s="156" t="s">
        <v>448</v>
      </c>
      <c r="D391" s="156"/>
      <c r="E391" s="97" t="s">
        <v>284</v>
      </c>
      <c r="F391" s="89">
        <v>45</v>
      </c>
      <c r="G391" s="97" t="s">
        <v>149</v>
      </c>
      <c r="H391" s="187"/>
      <c r="I391" s="202"/>
      <c r="J391" s="205"/>
      <c r="K391" s="193"/>
      <c r="L391" s="190"/>
      <c r="M391" s="193"/>
      <c r="N391" s="202"/>
      <c r="O391" s="205"/>
      <c r="P391" s="205"/>
      <c r="Q391" s="205"/>
      <c r="R391" s="205"/>
      <c r="S391" s="202"/>
      <c r="T391" s="205"/>
      <c r="U391" s="205"/>
      <c r="V391" s="205"/>
      <c r="W391" s="205"/>
      <c r="X391" s="81"/>
    </row>
    <row r="392" spans="1:24" s="33" customFormat="1" ht="21" x14ac:dyDescent="0.35">
      <c r="A392" s="151" t="s">
        <v>22</v>
      </c>
      <c r="B392" s="152"/>
      <c r="C392" s="157" t="s">
        <v>449</v>
      </c>
      <c r="D392" s="158"/>
      <c r="E392" s="97" t="s">
        <v>108</v>
      </c>
      <c r="F392" s="89">
        <v>40</v>
      </c>
      <c r="G392" s="97" t="s">
        <v>108</v>
      </c>
      <c r="H392" s="188"/>
      <c r="I392" s="203"/>
      <c r="J392" s="206"/>
      <c r="K392" s="194"/>
      <c r="L392" s="191"/>
      <c r="M392" s="194"/>
      <c r="N392" s="203"/>
      <c r="O392" s="206"/>
      <c r="P392" s="206"/>
      <c r="Q392" s="206"/>
      <c r="R392" s="206"/>
      <c r="S392" s="203"/>
      <c r="T392" s="206"/>
      <c r="U392" s="206"/>
      <c r="V392" s="206"/>
      <c r="W392" s="206"/>
      <c r="X392" s="81"/>
    </row>
    <row r="393" spans="1:24" s="33" customFormat="1" ht="63" x14ac:dyDescent="0.25">
      <c r="A393" s="332" t="s">
        <v>22</v>
      </c>
      <c r="B393" s="333"/>
      <c r="C393" s="82"/>
      <c r="D393" s="171" t="s">
        <v>451</v>
      </c>
      <c r="E393" s="123" t="s">
        <v>195</v>
      </c>
      <c r="F393" s="130">
        <v>39</v>
      </c>
      <c r="G393" s="67" t="s">
        <v>144</v>
      </c>
      <c r="H393" s="171" t="s">
        <v>118</v>
      </c>
      <c r="I393" s="174"/>
      <c r="J393" s="177"/>
      <c r="K393" s="177"/>
      <c r="L393" s="177"/>
      <c r="M393" s="177"/>
      <c r="N393" s="174"/>
      <c r="O393" s="177"/>
      <c r="P393" s="177">
        <f>Q393+R393</f>
        <v>25</v>
      </c>
      <c r="Q393" s="177">
        <v>20</v>
      </c>
      <c r="R393" s="177">
        <v>5</v>
      </c>
      <c r="S393" s="174"/>
      <c r="T393" s="177"/>
      <c r="U393" s="177">
        <f>V393+W393</f>
        <v>20</v>
      </c>
      <c r="V393" s="177">
        <v>15</v>
      </c>
      <c r="W393" s="177">
        <v>5</v>
      </c>
      <c r="X393" s="34"/>
    </row>
    <row r="394" spans="1:24" s="33" customFormat="1" ht="21" x14ac:dyDescent="0.25">
      <c r="A394" s="334"/>
      <c r="B394" s="335"/>
      <c r="C394" s="82" t="s">
        <v>450</v>
      </c>
      <c r="D394" s="172"/>
      <c r="E394" s="123" t="s">
        <v>284</v>
      </c>
      <c r="F394" s="130">
        <v>45</v>
      </c>
      <c r="G394" s="67" t="s">
        <v>149</v>
      </c>
      <c r="H394" s="172"/>
      <c r="I394" s="175"/>
      <c r="J394" s="178"/>
      <c r="K394" s="178"/>
      <c r="L394" s="178"/>
      <c r="M394" s="178"/>
      <c r="N394" s="175"/>
      <c r="O394" s="178"/>
      <c r="P394" s="178"/>
      <c r="Q394" s="178"/>
      <c r="R394" s="178"/>
      <c r="S394" s="175"/>
      <c r="T394" s="178"/>
      <c r="U394" s="178"/>
      <c r="V394" s="178"/>
      <c r="W394" s="178"/>
      <c r="X394" s="34"/>
    </row>
    <row r="395" spans="1:24" s="33" customFormat="1" ht="21" x14ac:dyDescent="0.25">
      <c r="A395" s="336"/>
      <c r="B395" s="337"/>
      <c r="C395" s="82"/>
      <c r="D395" s="173"/>
      <c r="E395" s="123" t="s">
        <v>108</v>
      </c>
      <c r="F395" s="130">
        <v>40</v>
      </c>
      <c r="G395" s="67" t="s">
        <v>108</v>
      </c>
      <c r="H395" s="173"/>
      <c r="I395" s="176"/>
      <c r="J395" s="179"/>
      <c r="K395" s="179"/>
      <c r="L395" s="179"/>
      <c r="M395" s="179"/>
      <c r="N395" s="176"/>
      <c r="O395" s="179"/>
      <c r="P395" s="179"/>
      <c r="Q395" s="179"/>
      <c r="R395" s="179"/>
      <c r="S395" s="176"/>
      <c r="T395" s="179"/>
      <c r="U395" s="179"/>
      <c r="V395" s="179"/>
      <c r="W395" s="179"/>
      <c r="X395" s="34"/>
    </row>
    <row r="396" spans="1:24" s="33" customFormat="1" ht="63" x14ac:dyDescent="0.35">
      <c r="A396" s="355" t="s">
        <v>23</v>
      </c>
      <c r="B396" s="355"/>
      <c r="C396" s="167" t="s">
        <v>463</v>
      </c>
      <c r="D396" s="171"/>
      <c r="E396" s="71" t="s">
        <v>195</v>
      </c>
      <c r="F396" s="61">
        <v>39</v>
      </c>
      <c r="G396" s="67" t="s">
        <v>144</v>
      </c>
      <c r="H396" s="171" t="s">
        <v>118</v>
      </c>
      <c r="I396" s="174"/>
      <c r="J396" s="177"/>
      <c r="K396" s="177"/>
      <c r="L396" s="177"/>
      <c r="M396" s="177"/>
      <c r="N396" s="174"/>
      <c r="O396" s="177"/>
      <c r="P396" s="177">
        <f>Q396+R396</f>
        <v>25</v>
      </c>
      <c r="Q396" s="177">
        <v>20</v>
      </c>
      <c r="R396" s="177">
        <v>5</v>
      </c>
      <c r="S396" s="174"/>
      <c r="T396" s="177"/>
      <c r="U396" s="177">
        <f>V396+W396</f>
        <v>15</v>
      </c>
      <c r="V396" s="177">
        <v>10</v>
      </c>
      <c r="W396" s="177">
        <v>5</v>
      </c>
      <c r="X396" s="34"/>
    </row>
    <row r="397" spans="1:24" s="33" customFormat="1" ht="21" x14ac:dyDescent="0.35">
      <c r="A397" s="355"/>
      <c r="B397" s="355"/>
      <c r="C397" s="167"/>
      <c r="D397" s="172"/>
      <c r="E397" s="60" t="s">
        <v>114</v>
      </c>
      <c r="F397" s="61">
        <v>45</v>
      </c>
      <c r="G397" s="67" t="s">
        <v>149</v>
      </c>
      <c r="H397" s="172"/>
      <c r="I397" s="175"/>
      <c r="J397" s="178"/>
      <c r="K397" s="178"/>
      <c r="L397" s="178"/>
      <c r="M397" s="178"/>
      <c r="N397" s="175"/>
      <c r="O397" s="178"/>
      <c r="P397" s="178"/>
      <c r="Q397" s="178"/>
      <c r="R397" s="178"/>
      <c r="S397" s="175"/>
      <c r="T397" s="178"/>
      <c r="U397" s="178"/>
      <c r="V397" s="178"/>
      <c r="W397" s="178"/>
      <c r="X397" s="34"/>
    </row>
    <row r="398" spans="1:24" s="33" customFormat="1" ht="21" x14ac:dyDescent="0.35">
      <c r="A398" s="355"/>
      <c r="B398" s="355"/>
      <c r="C398" s="167"/>
      <c r="D398" s="173"/>
      <c r="E398" s="60" t="s">
        <v>124</v>
      </c>
      <c r="F398" s="61">
        <v>40</v>
      </c>
      <c r="G398" s="67" t="s">
        <v>108</v>
      </c>
      <c r="H398" s="173"/>
      <c r="I398" s="176"/>
      <c r="J398" s="179"/>
      <c r="K398" s="179"/>
      <c r="L398" s="179"/>
      <c r="M398" s="179"/>
      <c r="N398" s="176"/>
      <c r="O398" s="179"/>
      <c r="P398" s="179"/>
      <c r="Q398" s="179"/>
      <c r="R398" s="179"/>
      <c r="S398" s="176"/>
      <c r="T398" s="179"/>
      <c r="U398" s="179"/>
      <c r="V398" s="179"/>
      <c r="W398" s="179"/>
      <c r="X398" s="34"/>
    </row>
    <row r="399" spans="1:24" s="33" customFormat="1" ht="63" x14ac:dyDescent="0.35">
      <c r="A399" s="342" t="s">
        <v>20</v>
      </c>
      <c r="B399" s="343"/>
      <c r="C399" s="359" t="s">
        <v>452</v>
      </c>
      <c r="D399" s="180"/>
      <c r="E399" s="60" t="s">
        <v>195</v>
      </c>
      <c r="F399" s="61">
        <v>39</v>
      </c>
      <c r="G399" s="67" t="s">
        <v>144</v>
      </c>
      <c r="H399" s="171" t="s">
        <v>118</v>
      </c>
      <c r="I399" s="174"/>
      <c r="J399" s="177"/>
      <c r="K399" s="177"/>
      <c r="L399" s="177"/>
      <c r="M399" s="177"/>
      <c r="N399" s="174"/>
      <c r="O399" s="177"/>
      <c r="P399" s="177">
        <f>Q399+R399</f>
        <v>25</v>
      </c>
      <c r="Q399" s="177">
        <v>20</v>
      </c>
      <c r="R399" s="177">
        <v>5</v>
      </c>
      <c r="S399" s="174"/>
      <c r="T399" s="177"/>
      <c r="U399" s="177"/>
      <c r="V399" s="177"/>
      <c r="W399" s="177"/>
      <c r="X399" s="34"/>
    </row>
    <row r="400" spans="1:24" s="33" customFormat="1" ht="21" x14ac:dyDescent="0.35">
      <c r="A400" s="344"/>
      <c r="B400" s="345"/>
      <c r="C400" s="360"/>
      <c r="D400" s="341"/>
      <c r="E400" s="60" t="s">
        <v>114</v>
      </c>
      <c r="F400" s="61">
        <v>45</v>
      </c>
      <c r="G400" s="67" t="s">
        <v>149</v>
      </c>
      <c r="H400" s="172"/>
      <c r="I400" s="175"/>
      <c r="J400" s="178"/>
      <c r="K400" s="178"/>
      <c r="L400" s="178"/>
      <c r="M400" s="178"/>
      <c r="N400" s="175"/>
      <c r="O400" s="178"/>
      <c r="P400" s="178"/>
      <c r="Q400" s="178"/>
      <c r="R400" s="178"/>
      <c r="S400" s="175"/>
      <c r="T400" s="178"/>
      <c r="U400" s="178"/>
      <c r="V400" s="178"/>
      <c r="W400" s="178"/>
      <c r="X400" s="34"/>
    </row>
    <row r="401" spans="1:24" s="33" customFormat="1" ht="21" x14ac:dyDescent="0.35">
      <c r="A401" s="344"/>
      <c r="B401" s="345"/>
      <c r="C401" s="360"/>
      <c r="D401" s="181"/>
      <c r="E401" s="60" t="s">
        <v>108</v>
      </c>
      <c r="F401" s="61">
        <v>40</v>
      </c>
      <c r="G401" s="67" t="s">
        <v>108</v>
      </c>
      <c r="H401" s="173"/>
      <c r="I401" s="176"/>
      <c r="J401" s="179"/>
      <c r="K401" s="179"/>
      <c r="L401" s="179"/>
      <c r="M401" s="179"/>
      <c r="N401" s="176"/>
      <c r="O401" s="179"/>
      <c r="P401" s="179"/>
      <c r="Q401" s="179"/>
      <c r="R401" s="179"/>
      <c r="S401" s="176"/>
      <c r="T401" s="179"/>
      <c r="U401" s="179"/>
      <c r="V401" s="179"/>
      <c r="W401" s="179"/>
      <c r="X401" s="34"/>
    </row>
    <row r="402" spans="1:24" s="33" customFormat="1" ht="63" x14ac:dyDescent="0.35">
      <c r="A402" s="332" t="s">
        <v>82</v>
      </c>
      <c r="B402" s="333"/>
      <c r="C402" s="359" t="s">
        <v>453</v>
      </c>
      <c r="D402" s="338" t="s">
        <v>456</v>
      </c>
      <c r="E402" s="60" t="s">
        <v>195</v>
      </c>
      <c r="F402" s="61">
        <v>39</v>
      </c>
      <c r="G402" s="67" t="s">
        <v>144</v>
      </c>
      <c r="H402" s="171" t="s">
        <v>118</v>
      </c>
      <c r="I402" s="174"/>
      <c r="J402" s="177"/>
      <c r="K402" s="177"/>
      <c r="L402" s="177"/>
      <c r="M402" s="177"/>
      <c r="N402" s="174"/>
      <c r="O402" s="177"/>
      <c r="P402" s="177">
        <f>Q402+R402</f>
        <v>20</v>
      </c>
      <c r="Q402" s="177">
        <v>15</v>
      </c>
      <c r="R402" s="177">
        <v>5</v>
      </c>
      <c r="S402" s="174"/>
      <c r="T402" s="177"/>
      <c r="U402" s="177"/>
      <c r="V402" s="177"/>
      <c r="W402" s="177"/>
      <c r="X402" s="34"/>
    </row>
    <row r="403" spans="1:24" s="33" customFormat="1" ht="21" x14ac:dyDescent="0.35">
      <c r="A403" s="334"/>
      <c r="B403" s="335"/>
      <c r="C403" s="360"/>
      <c r="D403" s="339"/>
      <c r="E403" s="60" t="s">
        <v>114</v>
      </c>
      <c r="F403" s="61">
        <v>45</v>
      </c>
      <c r="G403" s="67" t="s">
        <v>149</v>
      </c>
      <c r="H403" s="172"/>
      <c r="I403" s="175"/>
      <c r="J403" s="178"/>
      <c r="K403" s="178"/>
      <c r="L403" s="178"/>
      <c r="M403" s="178"/>
      <c r="N403" s="175"/>
      <c r="O403" s="178"/>
      <c r="P403" s="178"/>
      <c r="Q403" s="178"/>
      <c r="R403" s="178"/>
      <c r="S403" s="175"/>
      <c r="T403" s="178"/>
      <c r="U403" s="178"/>
      <c r="V403" s="178"/>
      <c r="W403" s="178"/>
      <c r="X403" s="34"/>
    </row>
    <row r="404" spans="1:24" s="33" customFormat="1" ht="21" x14ac:dyDescent="0.35">
      <c r="A404" s="336"/>
      <c r="B404" s="337"/>
      <c r="C404" s="361"/>
      <c r="D404" s="340"/>
      <c r="E404" s="60" t="s">
        <v>108</v>
      </c>
      <c r="F404" s="61">
        <v>40</v>
      </c>
      <c r="G404" s="67" t="s">
        <v>108</v>
      </c>
      <c r="H404" s="173"/>
      <c r="I404" s="176"/>
      <c r="J404" s="179"/>
      <c r="K404" s="179"/>
      <c r="L404" s="179"/>
      <c r="M404" s="179"/>
      <c r="N404" s="176"/>
      <c r="O404" s="179"/>
      <c r="P404" s="179"/>
      <c r="Q404" s="179"/>
      <c r="R404" s="179"/>
      <c r="S404" s="176"/>
      <c r="T404" s="179"/>
      <c r="U404" s="179"/>
      <c r="V404" s="179"/>
      <c r="W404" s="179"/>
      <c r="X404" s="34"/>
    </row>
    <row r="405" spans="1:24" s="33" customFormat="1" ht="63" x14ac:dyDescent="0.35">
      <c r="A405" s="332" t="s">
        <v>35</v>
      </c>
      <c r="B405" s="333"/>
      <c r="C405" s="171" t="s">
        <v>454</v>
      </c>
      <c r="D405" s="180" t="s">
        <v>457</v>
      </c>
      <c r="E405" s="60" t="s">
        <v>195</v>
      </c>
      <c r="F405" s="61">
        <v>39</v>
      </c>
      <c r="G405" s="67" t="s">
        <v>145</v>
      </c>
      <c r="H405" s="171" t="s">
        <v>118</v>
      </c>
      <c r="I405" s="174"/>
      <c r="J405" s="177"/>
      <c r="K405" s="177">
        <f>L405+M405</f>
        <v>30</v>
      </c>
      <c r="L405" s="177">
        <v>25</v>
      </c>
      <c r="M405" s="177">
        <v>5</v>
      </c>
      <c r="N405" s="174"/>
      <c r="O405" s="177"/>
      <c r="P405" s="177"/>
      <c r="Q405" s="177"/>
      <c r="R405" s="177"/>
      <c r="S405" s="174"/>
      <c r="T405" s="177"/>
      <c r="U405" s="177">
        <f>V405+W405</f>
        <v>30</v>
      </c>
      <c r="V405" s="177">
        <v>25</v>
      </c>
      <c r="W405" s="177">
        <v>5</v>
      </c>
      <c r="X405" s="34"/>
    </row>
    <row r="406" spans="1:24" s="33" customFormat="1" ht="21" x14ac:dyDescent="0.35">
      <c r="A406" s="334"/>
      <c r="B406" s="335"/>
      <c r="C406" s="172"/>
      <c r="D406" s="341"/>
      <c r="E406" s="60" t="s">
        <v>284</v>
      </c>
      <c r="F406" s="61">
        <v>45</v>
      </c>
      <c r="G406" s="67" t="s">
        <v>149</v>
      </c>
      <c r="H406" s="172"/>
      <c r="I406" s="175"/>
      <c r="J406" s="178"/>
      <c r="K406" s="178"/>
      <c r="L406" s="178"/>
      <c r="M406" s="178"/>
      <c r="N406" s="175"/>
      <c r="O406" s="178"/>
      <c r="P406" s="178"/>
      <c r="Q406" s="178"/>
      <c r="R406" s="178"/>
      <c r="S406" s="175"/>
      <c r="T406" s="178"/>
      <c r="U406" s="178"/>
      <c r="V406" s="178"/>
      <c r="W406" s="178"/>
      <c r="X406" s="34"/>
    </row>
    <row r="407" spans="1:24" s="33" customFormat="1" ht="21" x14ac:dyDescent="0.35">
      <c r="A407" s="336"/>
      <c r="B407" s="337"/>
      <c r="C407" s="173"/>
      <c r="D407" s="181"/>
      <c r="E407" s="60" t="s">
        <v>108</v>
      </c>
      <c r="F407" s="61">
        <v>40</v>
      </c>
      <c r="G407" s="67" t="s">
        <v>108</v>
      </c>
      <c r="H407" s="173"/>
      <c r="I407" s="176"/>
      <c r="J407" s="179"/>
      <c r="K407" s="179"/>
      <c r="L407" s="179"/>
      <c r="M407" s="179"/>
      <c r="N407" s="176"/>
      <c r="O407" s="179"/>
      <c r="P407" s="179"/>
      <c r="Q407" s="179"/>
      <c r="R407" s="179"/>
      <c r="S407" s="176"/>
      <c r="T407" s="179"/>
      <c r="U407" s="179"/>
      <c r="V407" s="179"/>
      <c r="W407" s="179"/>
      <c r="X407" s="34"/>
    </row>
    <row r="408" spans="1:24" s="33" customFormat="1" ht="21" x14ac:dyDescent="0.35">
      <c r="A408" s="332" t="s">
        <v>33</v>
      </c>
      <c r="B408" s="333"/>
      <c r="C408" s="223" t="s">
        <v>455</v>
      </c>
      <c r="D408" s="218"/>
      <c r="E408" s="60" t="s">
        <v>281</v>
      </c>
      <c r="F408" s="61">
        <v>35</v>
      </c>
      <c r="G408" s="60" t="s">
        <v>380</v>
      </c>
      <c r="H408" s="171" t="s">
        <v>118</v>
      </c>
      <c r="I408" s="174"/>
      <c r="J408" s="177"/>
      <c r="K408" s="177">
        <f>L408+M408</f>
        <v>30</v>
      </c>
      <c r="L408" s="177">
        <v>25</v>
      </c>
      <c r="M408" s="177">
        <v>5</v>
      </c>
      <c r="N408" s="174"/>
      <c r="O408" s="177"/>
      <c r="P408" s="177"/>
      <c r="Q408" s="177"/>
      <c r="R408" s="177"/>
      <c r="S408" s="174"/>
      <c r="T408" s="177"/>
      <c r="U408" s="177">
        <f>V408+W408</f>
        <v>20</v>
      </c>
      <c r="V408" s="177">
        <v>15</v>
      </c>
      <c r="W408" s="177">
        <v>5</v>
      </c>
      <c r="X408" s="34"/>
    </row>
    <row r="409" spans="1:24" s="33" customFormat="1" ht="21" x14ac:dyDescent="0.35">
      <c r="A409" s="334"/>
      <c r="B409" s="335"/>
      <c r="C409" s="224"/>
      <c r="D409" s="219"/>
      <c r="E409" s="60" t="s">
        <v>114</v>
      </c>
      <c r="F409" s="61">
        <v>45</v>
      </c>
      <c r="G409" s="60" t="s">
        <v>149</v>
      </c>
      <c r="H409" s="172"/>
      <c r="I409" s="175"/>
      <c r="J409" s="178"/>
      <c r="K409" s="178"/>
      <c r="L409" s="178"/>
      <c r="M409" s="178"/>
      <c r="N409" s="175"/>
      <c r="O409" s="178"/>
      <c r="P409" s="178"/>
      <c r="Q409" s="178"/>
      <c r="R409" s="178"/>
      <c r="S409" s="175"/>
      <c r="T409" s="178"/>
      <c r="U409" s="178"/>
      <c r="V409" s="178"/>
      <c r="W409" s="178"/>
      <c r="X409" s="34"/>
    </row>
    <row r="410" spans="1:24" s="33" customFormat="1" ht="21" x14ac:dyDescent="0.35">
      <c r="A410" s="336"/>
      <c r="B410" s="337"/>
      <c r="C410" s="225"/>
      <c r="D410" s="220"/>
      <c r="E410" s="60" t="s">
        <v>108</v>
      </c>
      <c r="F410" s="61">
        <v>40</v>
      </c>
      <c r="G410" s="60" t="s">
        <v>108</v>
      </c>
      <c r="H410" s="173"/>
      <c r="I410" s="176"/>
      <c r="J410" s="179"/>
      <c r="K410" s="179"/>
      <c r="L410" s="179"/>
      <c r="M410" s="179"/>
      <c r="N410" s="176"/>
      <c r="O410" s="179"/>
      <c r="P410" s="179"/>
      <c r="Q410" s="179"/>
      <c r="R410" s="179"/>
      <c r="S410" s="176"/>
      <c r="T410" s="179"/>
      <c r="U410" s="179"/>
      <c r="V410" s="179"/>
      <c r="W410" s="179"/>
      <c r="X410" s="34"/>
    </row>
    <row r="411" spans="1:24" s="28" customFormat="1" ht="21" x14ac:dyDescent="0.35">
      <c r="A411" s="214" t="s">
        <v>156</v>
      </c>
      <c r="B411" s="214"/>
      <c r="C411" s="214"/>
      <c r="D411" s="214"/>
      <c r="E411" s="214"/>
      <c r="F411" s="214"/>
      <c r="G411" s="214"/>
      <c r="H411" s="214"/>
      <c r="I411" s="58">
        <f>I412+I413+I414+I415+I416+I417+I418+I419</f>
        <v>22</v>
      </c>
      <c r="J411" s="58">
        <f t="shared" ref="J411:W411" si="52">J412+J413+J414+J415+J416+J417+J418+J419</f>
        <v>0</v>
      </c>
      <c r="K411" s="58">
        <f t="shared" si="52"/>
        <v>76</v>
      </c>
      <c r="L411" s="58">
        <f t="shared" si="52"/>
        <v>50</v>
      </c>
      <c r="M411" s="58">
        <f t="shared" si="52"/>
        <v>26</v>
      </c>
      <c r="N411" s="58">
        <f t="shared" si="52"/>
        <v>0</v>
      </c>
      <c r="O411" s="58">
        <f t="shared" si="52"/>
        <v>0</v>
      </c>
      <c r="P411" s="58">
        <f t="shared" si="52"/>
        <v>15</v>
      </c>
      <c r="Q411" s="58">
        <f t="shared" si="52"/>
        <v>10</v>
      </c>
      <c r="R411" s="58">
        <f t="shared" si="52"/>
        <v>5</v>
      </c>
      <c r="S411" s="58">
        <f t="shared" si="52"/>
        <v>0</v>
      </c>
      <c r="T411" s="58">
        <f t="shared" si="52"/>
        <v>0</v>
      </c>
      <c r="U411" s="58">
        <f t="shared" si="52"/>
        <v>90</v>
      </c>
      <c r="V411" s="58">
        <f t="shared" si="52"/>
        <v>62</v>
      </c>
      <c r="W411" s="58">
        <f t="shared" si="52"/>
        <v>28</v>
      </c>
      <c r="X411" s="59"/>
    </row>
    <row r="412" spans="1:24" s="33" customFormat="1" ht="42" x14ac:dyDescent="0.35">
      <c r="A412" s="355" t="s">
        <v>36</v>
      </c>
      <c r="B412" s="355"/>
      <c r="C412" s="134" t="s">
        <v>448</v>
      </c>
      <c r="D412" s="67" t="s">
        <v>458</v>
      </c>
      <c r="E412" s="134" t="s">
        <v>448</v>
      </c>
      <c r="F412" s="132">
        <v>70</v>
      </c>
      <c r="G412" s="132"/>
      <c r="H412" s="134" t="s">
        <v>448</v>
      </c>
      <c r="I412" s="58">
        <v>8</v>
      </c>
      <c r="J412" s="64"/>
      <c r="K412" s="64">
        <f>L412+M412</f>
        <v>10</v>
      </c>
      <c r="L412" s="64">
        <v>5</v>
      </c>
      <c r="M412" s="64">
        <v>5</v>
      </c>
      <c r="N412" s="58"/>
      <c r="O412" s="64"/>
      <c r="P412" s="64"/>
      <c r="Q412" s="64"/>
      <c r="R412" s="64"/>
      <c r="S412" s="58"/>
      <c r="T412" s="64"/>
      <c r="U412" s="64">
        <f>V412+W412</f>
        <v>15</v>
      </c>
      <c r="V412" s="64">
        <v>10</v>
      </c>
      <c r="W412" s="64">
        <v>5</v>
      </c>
      <c r="X412" s="81"/>
    </row>
    <row r="413" spans="1:24" s="33" customFormat="1" ht="42" x14ac:dyDescent="0.35">
      <c r="A413" s="332" t="s">
        <v>11</v>
      </c>
      <c r="B413" s="333"/>
      <c r="C413" s="223" t="s">
        <v>449</v>
      </c>
      <c r="D413" s="76" t="s">
        <v>459</v>
      </c>
      <c r="E413" s="79" t="s">
        <v>449</v>
      </c>
      <c r="F413" s="64">
        <v>70</v>
      </c>
      <c r="G413" s="64"/>
      <c r="H413" s="79" t="s">
        <v>449</v>
      </c>
      <c r="I413" s="90">
        <v>7</v>
      </c>
      <c r="J413" s="132"/>
      <c r="K413" s="132">
        <f>L413+M413</f>
        <v>15</v>
      </c>
      <c r="L413" s="132">
        <v>10</v>
      </c>
      <c r="M413" s="132">
        <v>5</v>
      </c>
      <c r="N413" s="90"/>
      <c r="O413" s="132"/>
      <c r="P413" s="132"/>
      <c r="Q413" s="132"/>
      <c r="R413" s="132"/>
      <c r="S413" s="90"/>
      <c r="T413" s="132"/>
      <c r="U413" s="132"/>
      <c r="V413" s="132"/>
      <c r="W413" s="132"/>
      <c r="X413" s="34"/>
    </row>
    <row r="414" spans="1:24" s="33" customFormat="1" ht="42" x14ac:dyDescent="0.35">
      <c r="A414" s="334"/>
      <c r="B414" s="335"/>
      <c r="C414" s="224"/>
      <c r="D414" s="76" t="s">
        <v>460</v>
      </c>
      <c r="E414" s="79" t="s">
        <v>449</v>
      </c>
      <c r="F414" s="64">
        <v>70</v>
      </c>
      <c r="G414" s="64"/>
      <c r="H414" s="79" t="s">
        <v>449</v>
      </c>
      <c r="I414" s="90"/>
      <c r="J414" s="132"/>
      <c r="K414" s="132"/>
      <c r="L414" s="132"/>
      <c r="M414" s="132"/>
      <c r="N414" s="90"/>
      <c r="O414" s="132"/>
      <c r="P414" s="132"/>
      <c r="Q414" s="132"/>
      <c r="R414" s="132"/>
      <c r="S414" s="90"/>
      <c r="T414" s="132"/>
      <c r="U414" s="132">
        <f>V414+W414</f>
        <v>15</v>
      </c>
      <c r="V414" s="132">
        <v>10</v>
      </c>
      <c r="W414" s="132">
        <v>5</v>
      </c>
      <c r="X414" s="34"/>
    </row>
    <row r="415" spans="1:24" s="33" customFormat="1" ht="42" x14ac:dyDescent="0.35">
      <c r="A415" s="336"/>
      <c r="B415" s="337"/>
      <c r="C415" s="225"/>
      <c r="D415" s="76" t="s">
        <v>461</v>
      </c>
      <c r="E415" s="79" t="s">
        <v>449</v>
      </c>
      <c r="F415" s="64">
        <v>70</v>
      </c>
      <c r="G415" s="64"/>
      <c r="H415" s="79" t="s">
        <v>449</v>
      </c>
      <c r="I415" s="90"/>
      <c r="J415" s="132"/>
      <c r="K415" s="132">
        <f>L415+M415</f>
        <v>15</v>
      </c>
      <c r="L415" s="132">
        <v>10</v>
      </c>
      <c r="M415" s="132">
        <v>5</v>
      </c>
      <c r="N415" s="90"/>
      <c r="O415" s="132"/>
      <c r="P415" s="132"/>
      <c r="Q415" s="132"/>
      <c r="R415" s="132"/>
      <c r="S415" s="90"/>
      <c r="T415" s="132"/>
      <c r="U415" s="132">
        <f>V415+W415</f>
        <v>15</v>
      </c>
      <c r="V415" s="132">
        <v>12</v>
      </c>
      <c r="W415" s="132">
        <v>3</v>
      </c>
      <c r="X415" s="34"/>
    </row>
    <row r="416" spans="1:24" s="33" customFormat="1" ht="42" x14ac:dyDescent="0.35">
      <c r="A416" s="355" t="s">
        <v>24</v>
      </c>
      <c r="B416" s="355"/>
      <c r="C416" s="148" t="s">
        <v>462</v>
      </c>
      <c r="D416" s="148" t="s">
        <v>462</v>
      </c>
      <c r="E416" s="148" t="s">
        <v>462</v>
      </c>
      <c r="F416" s="61">
        <v>70</v>
      </c>
      <c r="G416" s="61"/>
      <c r="H416" s="148" t="s">
        <v>462</v>
      </c>
      <c r="I416" s="90"/>
      <c r="J416" s="132"/>
      <c r="K416" s="132"/>
      <c r="L416" s="132"/>
      <c r="M416" s="132"/>
      <c r="N416" s="90"/>
      <c r="O416" s="132"/>
      <c r="P416" s="132">
        <f>Q416+R416</f>
        <v>15</v>
      </c>
      <c r="Q416" s="132">
        <v>10</v>
      </c>
      <c r="R416" s="132">
        <v>5</v>
      </c>
      <c r="S416" s="90"/>
      <c r="T416" s="132"/>
      <c r="U416" s="132"/>
      <c r="V416" s="132"/>
      <c r="W416" s="132"/>
      <c r="X416" s="34"/>
    </row>
    <row r="417" spans="1:24" s="33" customFormat="1" ht="42" x14ac:dyDescent="0.35">
      <c r="A417" s="355" t="s">
        <v>21</v>
      </c>
      <c r="B417" s="355"/>
      <c r="C417" s="60" t="s">
        <v>452</v>
      </c>
      <c r="D417" s="76" t="s">
        <v>467</v>
      </c>
      <c r="E417" s="60" t="s">
        <v>452</v>
      </c>
      <c r="F417" s="61">
        <v>70</v>
      </c>
      <c r="G417" s="61"/>
      <c r="H417" s="60" t="s">
        <v>452</v>
      </c>
      <c r="I417" s="90"/>
      <c r="J417" s="132"/>
      <c r="K417" s="132">
        <f>L417+M417</f>
        <v>13</v>
      </c>
      <c r="L417" s="132">
        <v>10</v>
      </c>
      <c r="M417" s="132">
        <v>3</v>
      </c>
      <c r="N417" s="90"/>
      <c r="O417" s="132"/>
      <c r="P417" s="132"/>
      <c r="Q417" s="132"/>
      <c r="R417" s="132"/>
      <c r="S417" s="90"/>
      <c r="T417" s="132"/>
      <c r="U417" s="132">
        <f>V417+W417</f>
        <v>15</v>
      </c>
      <c r="V417" s="132">
        <v>10</v>
      </c>
      <c r="W417" s="132">
        <v>5</v>
      </c>
      <c r="X417" s="34"/>
    </row>
    <row r="418" spans="1:24" s="33" customFormat="1" ht="21" x14ac:dyDescent="0.25">
      <c r="A418" s="355" t="s">
        <v>37</v>
      </c>
      <c r="B418" s="355"/>
      <c r="C418" s="149" t="s">
        <v>464</v>
      </c>
      <c r="D418" s="146" t="s">
        <v>465</v>
      </c>
      <c r="E418" s="134" t="s">
        <v>466</v>
      </c>
      <c r="F418" s="132">
        <v>70</v>
      </c>
      <c r="G418" s="132"/>
      <c r="H418" s="134" t="s">
        <v>466</v>
      </c>
      <c r="I418" s="90">
        <v>7</v>
      </c>
      <c r="J418" s="132"/>
      <c r="K418" s="132">
        <f>L418+M418</f>
        <v>8</v>
      </c>
      <c r="L418" s="132">
        <v>5</v>
      </c>
      <c r="M418" s="132">
        <v>3</v>
      </c>
      <c r="N418" s="90"/>
      <c r="O418" s="132"/>
      <c r="P418" s="132"/>
      <c r="Q418" s="132"/>
      <c r="R418" s="132"/>
      <c r="S418" s="90"/>
      <c r="T418" s="132"/>
      <c r="U418" s="132">
        <f>V418+W418</f>
        <v>15</v>
      </c>
      <c r="V418" s="132">
        <v>10</v>
      </c>
      <c r="W418" s="132">
        <v>5</v>
      </c>
      <c r="X418" s="34"/>
    </row>
    <row r="419" spans="1:24" s="33" customFormat="1" ht="42" x14ac:dyDescent="0.25">
      <c r="A419" s="363" t="s">
        <v>81</v>
      </c>
      <c r="B419" s="364"/>
      <c r="C419" s="134" t="s">
        <v>455</v>
      </c>
      <c r="D419" s="67" t="s">
        <v>469</v>
      </c>
      <c r="E419" s="83" t="s">
        <v>468</v>
      </c>
      <c r="F419" s="132">
        <v>70</v>
      </c>
      <c r="G419" s="132"/>
      <c r="H419" s="67" t="s">
        <v>468</v>
      </c>
      <c r="I419" s="90"/>
      <c r="J419" s="132"/>
      <c r="K419" s="132">
        <f>L419+M419</f>
        <v>15</v>
      </c>
      <c r="L419" s="132">
        <v>10</v>
      </c>
      <c r="M419" s="132">
        <v>5</v>
      </c>
      <c r="N419" s="90"/>
      <c r="O419" s="132"/>
      <c r="P419" s="132"/>
      <c r="Q419" s="132"/>
      <c r="R419" s="132"/>
      <c r="S419" s="90"/>
      <c r="T419" s="132"/>
      <c r="U419" s="132">
        <f>V419+W419</f>
        <v>15</v>
      </c>
      <c r="V419" s="132">
        <v>10</v>
      </c>
      <c r="W419" s="132">
        <v>5</v>
      </c>
      <c r="X419" s="34"/>
    </row>
    <row r="420" spans="1:24" s="33" customFormat="1" ht="21" x14ac:dyDescent="0.35">
      <c r="A420" s="348" t="s">
        <v>470</v>
      </c>
      <c r="B420" s="349"/>
      <c r="C420" s="349"/>
      <c r="D420" s="349"/>
      <c r="E420" s="349"/>
      <c r="F420" s="349"/>
      <c r="G420" s="349"/>
      <c r="H420" s="349"/>
      <c r="I420" s="349"/>
      <c r="J420" s="349"/>
      <c r="K420" s="349"/>
      <c r="L420" s="349"/>
      <c r="M420" s="349"/>
      <c r="N420" s="349"/>
      <c r="O420" s="349"/>
      <c r="P420" s="349"/>
      <c r="Q420" s="349"/>
      <c r="R420" s="349"/>
      <c r="S420" s="349"/>
      <c r="T420" s="349"/>
      <c r="U420" s="349"/>
      <c r="V420" s="349"/>
      <c r="W420" s="350"/>
      <c r="X420" s="68"/>
    </row>
    <row r="421" spans="1:24" s="28" customFormat="1" ht="21" x14ac:dyDescent="0.35">
      <c r="A421" s="214" t="s">
        <v>496</v>
      </c>
      <c r="B421" s="214"/>
      <c r="C421" s="214"/>
      <c r="D421" s="214"/>
      <c r="E421" s="214"/>
      <c r="F421" s="214"/>
      <c r="G421" s="214"/>
      <c r="H421" s="214"/>
      <c r="I421" s="58">
        <f>I422+I426+I431</f>
        <v>25</v>
      </c>
      <c r="J421" s="58">
        <f t="shared" ref="J421:W421" si="53">J422+J426+J431</f>
        <v>2</v>
      </c>
      <c r="K421" s="58">
        <f t="shared" si="53"/>
        <v>0</v>
      </c>
      <c r="L421" s="58">
        <f t="shared" si="53"/>
        <v>0</v>
      </c>
      <c r="M421" s="58">
        <f t="shared" si="53"/>
        <v>0</v>
      </c>
      <c r="N421" s="58">
        <f t="shared" si="53"/>
        <v>43</v>
      </c>
      <c r="O421" s="58">
        <f t="shared" si="53"/>
        <v>5</v>
      </c>
      <c r="P421" s="58">
        <f t="shared" si="53"/>
        <v>10</v>
      </c>
      <c r="Q421" s="58">
        <f t="shared" si="53"/>
        <v>10</v>
      </c>
      <c r="R421" s="58">
        <f t="shared" si="53"/>
        <v>0</v>
      </c>
      <c r="S421" s="58">
        <f t="shared" si="53"/>
        <v>0</v>
      </c>
      <c r="T421" s="58">
        <f t="shared" si="53"/>
        <v>0</v>
      </c>
      <c r="U421" s="58">
        <f t="shared" si="53"/>
        <v>15</v>
      </c>
      <c r="V421" s="58">
        <f t="shared" si="53"/>
        <v>15</v>
      </c>
      <c r="W421" s="58">
        <f t="shared" si="53"/>
        <v>0</v>
      </c>
      <c r="X421" s="59"/>
    </row>
    <row r="422" spans="1:24" s="33" customFormat="1" ht="63" x14ac:dyDescent="0.35">
      <c r="A422" s="207" t="s">
        <v>44</v>
      </c>
      <c r="B422" s="208"/>
      <c r="C422" s="171" t="s">
        <v>471</v>
      </c>
      <c r="D422" s="180" t="s">
        <v>472</v>
      </c>
      <c r="E422" s="109" t="s">
        <v>113</v>
      </c>
      <c r="F422" s="64">
        <v>39</v>
      </c>
      <c r="G422" s="76" t="s">
        <v>138</v>
      </c>
      <c r="H422" s="244" t="s">
        <v>118</v>
      </c>
      <c r="I422" s="174"/>
      <c r="J422" s="177"/>
      <c r="K422" s="177"/>
      <c r="L422" s="177"/>
      <c r="M422" s="177"/>
      <c r="N422" s="174">
        <v>18</v>
      </c>
      <c r="O422" s="177">
        <v>2</v>
      </c>
      <c r="P422" s="177">
        <f>Q422+R422</f>
        <v>5</v>
      </c>
      <c r="Q422" s="177">
        <v>5</v>
      </c>
      <c r="R422" s="177"/>
      <c r="S422" s="174"/>
      <c r="T422" s="177"/>
      <c r="U422" s="177"/>
      <c r="V422" s="177"/>
      <c r="W422" s="177"/>
      <c r="X422" s="75"/>
    </row>
    <row r="423" spans="1:24" s="33" customFormat="1" ht="21" x14ac:dyDescent="0.35">
      <c r="A423" s="209"/>
      <c r="B423" s="210"/>
      <c r="C423" s="172"/>
      <c r="D423" s="362"/>
      <c r="E423" s="80" t="s">
        <v>321</v>
      </c>
      <c r="F423" s="133">
        <v>44</v>
      </c>
      <c r="G423" s="180" t="s">
        <v>179</v>
      </c>
      <c r="H423" s="245"/>
      <c r="I423" s="175"/>
      <c r="J423" s="178"/>
      <c r="K423" s="178"/>
      <c r="L423" s="178"/>
      <c r="M423" s="178"/>
      <c r="N423" s="175"/>
      <c r="O423" s="178"/>
      <c r="P423" s="178"/>
      <c r="Q423" s="178"/>
      <c r="R423" s="178"/>
      <c r="S423" s="175"/>
      <c r="T423" s="178"/>
      <c r="U423" s="178"/>
      <c r="V423" s="178"/>
      <c r="W423" s="178"/>
      <c r="X423" s="75"/>
    </row>
    <row r="424" spans="1:24" s="33" customFormat="1" ht="21" x14ac:dyDescent="0.35">
      <c r="A424" s="209"/>
      <c r="B424" s="210"/>
      <c r="C424" s="172"/>
      <c r="D424" s="362"/>
      <c r="E424" s="84" t="s">
        <v>95</v>
      </c>
      <c r="F424" s="133">
        <v>39</v>
      </c>
      <c r="G424" s="181"/>
      <c r="H424" s="245"/>
      <c r="I424" s="175"/>
      <c r="J424" s="178"/>
      <c r="K424" s="178"/>
      <c r="L424" s="178"/>
      <c r="M424" s="178"/>
      <c r="N424" s="175"/>
      <c r="O424" s="178"/>
      <c r="P424" s="178"/>
      <c r="Q424" s="178"/>
      <c r="R424" s="178"/>
      <c r="S424" s="175"/>
      <c r="T424" s="178"/>
      <c r="U424" s="178"/>
      <c r="V424" s="178"/>
      <c r="W424" s="178"/>
      <c r="X424" s="75"/>
    </row>
    <row r="425" spans="1:24" s="33" customFormat="1" ht="42" x14ac:dyDescent="0.25">
      <c r="A425" s="211"/>
      <c r="B425" s="212"/>
      <c r="C425" s="173"/>
      <c r="D425" s="181"/>
      <c r="E425" s="123" t="s">
        <v>134</v>
      </c>
      <c r="F425" s="128">
        <v>40</v>
      </c>
      <c r="G425" s="99" t="s">
        <v>121</v>
      </c>
      <c r="H425" s="246"/>
      <c r="I425" s="176"/>
      <c r="J425" s="179"/>
      <c r="K425" s="179"/>
      <c r="L425" s="179"/>
      <c r="M425" s="179"/>
      <c r="N425" s="176"/>
      <c r="O425" s="179"/>
      <c r="P425" s="179"/>
      <c r="Q425" s="179"/>
      <c r="R425" s="179"/>
      <c r="S425" s="176"/>
      <c r="T425" s="179"/>
      <c r="U425" s="179"/>
      <c r="V425" s="179"/>
      <c r="W425" s="179"/>
      <c r="X425" s="75"/>
    </row>
    <row r="426" spans="1:24" s="33" customFormat="1" ht="21" x14ac:dyDescent="0.25">
      <c r="A426" s="226" t="s">
        <v>0</v>
      </c>
      <c r="B426" s="227"/>
      <c r="C426" s="171" t="s">
        <v>325</v>
      </c>
      <c r="D426" s="171" t="s">
        <v>473</v>
      </c>
      <c r="E426" s="100" t="s">
        <v>282</v>
      </c>
      <c r="F426" s="128">
        <v>45</v>
      </c>
      <c r="G426" s="99" t="s">
        <v>150</v>
      </c>
      <c r="H426" s="244" t="s">
        <v>118</v>
      </c>
      <c r="I426" s="174"/>
      <c r="J426" s="177"/>
      <c r="K426" s="177"/>
      <c r="L426" s="177"/>
      <c r="M426" s="177"/>
      <c r="N426" s="174">
        <v>25</v>
      </c>
      <c r="O426" s="177">
        <v>3</v>
      </c>
      <c r="P426" s="177">
        <f>Q426+R426</f>
        <v>5</v>
      </c>
      <c r="Q426" s="177">
        <v>5</v>
      </c>
      <c r="R426" s="177"/>
      <c r="S426" s="174"/>
      <c r="T426" s="177"/>
      <c r="U426" s="177"/>
      <c r="V426" s="177"/>
      <c r="W426" s="177"/>
      <c r="X426" s="75"/>
    </row>
    <row r="427" spans="1:24" s="33" customFormat="1" ht="21" x14ac:dyDescent="0.25">
      <c r="A427" s="228"/>
      <c r="B427" s="229"/>
      <c r="C427" s="172"/>
      <c r="D427" s="172"/>
      <c r="E427" s="100" t="s">
        <v>116</v>
      </c>
      <c r="F427" s="130">
        <v>39</v>
      </c>
      <c r="G427" s="171" t="s">
        <v>140</v>
      </c>
      <c r="H427" s="245"/>
      <c r="I427" s="175"/>
      <c r="J427" s="178"/>
      <c r="K427" s="178"/>
      <c r="L427" s="178"/>
      <c r="M427" s="178"/>
      <c r="N427" s="175"/>
      <c r="O427" s="178"/>
      <c r="P427" s="178"/>
      <c r="Q427" s="178"/>
      <c r="R427" s="178"/>
      <c r="S427" s="175"/>
      <c r="T427" s="178"/>
      <c r="U427" s="178"/>
      <c r="V427" s="178"/>
      <c r="W427" s="178"/>
      <c r="X427" s="75"/>
    </row>
    <row r="428" spans="1:24" s="33" customFormat="1" ht="21" x14ac:dyDescent="0.35">
      <c r="A428" s="228"/>
      <c r="B428" s="229"/>
      <c r="C428" s="172"/>
      <c r="D428" s="172"/>
      <c r="E428" s="101" t="s">
        <v>318</v>
      </c>
      <c r="F428" s="70">
        <v>39</v>
      </c>
      <c r="G428" s="172"/>
      <c r="H428" s="245"/>
      <c r="I428" s="175"/>
      <c r="J428" s="178"/>
      <c r="K428" s="178"/>
      <c r="L428" s="178"/>
      <c r="M428" s="178"/>
      <c r="N428" s="175"/>
      <c r="O428" s="178"/>
      <c r="P428" s="178"/>
      <c r="Q428" s="178"/>
      <c r="R428" s="178"/>
      <c r="S428" s="175"/>
      <c r="T428" s="178"/>
      <c r="U428" s="178"/>
      <c r="V428" s="178"/>
      <c r="W428" s="178"/>
      <c r="X428" s="75"/>
    </row>
    <row r="429" spans="1:24" s="33" customFormat="1" ht="21" x14ac:dyDescent="0.35">
      <c r="A429" s="228"/>
      <c r="B429" s="229"/>
      <c r="C429" s="172"/>
      <c r="D429" s="172"/>
      <c r="E429" s="71" t="s">
        <v>216</v>
      </c>
      <c r="F429" s="70">
        <v>39</v>
      </c>
      <c r="G429" s="173"/>
      <c r="H429" s="245"/>
      <c r="I429" s="175"/>
      <c r="J429" s="178"/>
      <c r="K429" s="178"/>
      <c r="L429" s="178"/>
      <c r="M429" s="178"/>
      <c r="N429" s="175"/>
      <c r="O429" s="178"/>
      <c r="P429" s="178"/>
      <c r="Q429" s="178"/>
      <c r="R429" s="178"/>
      <c r="S429" s="175"/>
      <c r="T429" s="178"/>
      <c r="U429" s="178"/>
      <c r="V429" s="178"/>
      <c r="W429" s="178"/>
      <c r="X429" s="75"/>
    </row>
    <row r="430" spans="1:24" s="33" customFormat="1" ht="42" x14ac:dyDescent="0.35">
      <c r="A430" s="230"/>
      <c r="B430" s="231"/>
      <c r="C430" s="173"/>
      <c r="D430" s="173"/>
      <c r="E430" s="71" t="s">
        <v>135</v>
      </c>
      <c r="F430" s="61">
        <v>40</v>
      </c>
      <c r="G430" s="76" t="s">
        <v>122</v>
      </c>
      <c r="H430" s="246"/>
      <c r="I430" s="176"/>
      <c r="J430" s="179"/>
      <c r="K430" s="179"/>
      <c r="L430" s="179"/>
      <c r="M430" s="179"/>
      <c r="N430" s="176"/>
      <c r="O430" s="179"/>
      <c r="P430" s="179"/>
      <c r="Q430" s="179"/>
      <c r="R430" s="179"/>
      <c r="S430" s="176"/>
      <c r="T430" s="179"/>
      <c r="U430" s="179"/>
      <c r="V430" s="179"/>
      <c r="W430" s="179"/>
      <c r="X430" s="75"/>
    </row>
    <row r="431" spans="1:24" s="33" customFormat="1" ht="21" x14ac:dyDescent="0.35">
      <c r="A431" s="226" t="s">
        <v>27</v>
      </c>
      <c r="B431" s="227"/>
      <c r="C431" s="171" t="s">
        <v>277</v>
      </c>
      <c r="D431" s="171" t="s">
        <v>474</v>
      </c>
      <c r="E431" s="109" t="s">
        <v>208</v>
      </c>
      <c r="F431" s="61">
        <v>39</v>
      </c>
      <c r="G431" s="76" t="s">
        <v>218</v>
      </c>
      <c r="H431" s="244" t="s">
        <v>118</v>
      </c>
      <c r="I431" s="174">
        <v>25</v>
      </c>
      <c r="J431" s="177">
        <v>2</v>
      </c>
      <c r="K431" s="177"/>
      <c r="L431" s="177"/>
      <c r="M431" s="177"/>
      <c r="N431" s="174"/>
      <c r="O431" s="177"/>
      <c r="P431" s="177"/>
      <c r="Q431" s="177"/>
      <c r="R431" s="177"/>
      <c r="S431" s="174"/>
      <c r="T431" s="177"/>
      <c r="U431" s="177">
        <f>V431+W431</f>
        <v>15</v>
      </c>
      <c r="V431" s="177">
        <v>15</v>
      </c>
      <c r="W431" s="177"/>
      <c r="X431" s="34"/>
    </row>
    <row r="432" spans="1:24" s="33" customFormat="1" ht="21" x14ac:dyDescent="0.35">
      <c r="A432" s="228"/>
      <c r="B432" s="229"/>
      <c r="C432" s="172"/>
      <c r="D432" s="213"/>
      <c r="E432" s="109" t="s">
        <v>286</v>
      </c>
      <c r="F432" s="70">
        <v>45</v>
      </c>
      <c r="G432" s="171" t="s">
        <v>151</v>
      </c>
      <c r="H432" s="245"/>
      <c r="I432" s="175"/>
      <c r="J432" s="178"/>
      <c r="K432" s="178"/>
      <c r="L432" s="178"/>
      <c r="M432" s="178"/>
      <c r="N432" s="175"/>
      <c r="O432" s="178"/>
      <c r="P432" s="178"/>
      <c r="Q432" s="178"/>
      <c r="R432" s="178"/>
      <c r="S432" s="175"/>
      <c r="T432" s="178"/>
      <c r="U432" s="178"/>
      <c r="V432" s="178"/>
      <c r="W432" s="178"/>
      <c r="X432" s="34"/>
    </row>
    <row r="433" spans="1:101" s="33" customFormat="1" ht="21" x14ac:dyDescent="0.35">
      <c r="A433" s="228"/>
      <c r="B433" s="229"/>
      <c r="C433" s="172"/>
      <c r="D433" s="213"/>
      <c r="E433" s="138" t="s">
        <v>330</v>
      </c>
      <c r="F433" s="70">
        <v>39</v>
      </c>
      <c r="G433" s="172"/>
      <c r="H433" s="245"/>
      <c r="I433" s="175"/>
      <c r="J433" s="178"/>
      <c r="K433" s="178"/>
      <c r="L433" s="178"/>
      <c r="M433" s="178"/>
      <c r="N433" s="175"/>
      <c r="O433" s="178"/>
      <c r="P433" s="178"/>
      <c r="Q433" s="178"/>
      <c r="R433" s="178"/>
      <c r="S433" s="175"/>
      <c r="T433" s="178"/>
      <c r="U433" s="178"/>
      <c r="V433" s="178"/>
      <c r="W433" s="178"/>
      <c r="X433" s="34"/>
    </row>
    <row r="434" spans="1:101" s="33" customFormat="1" ht="21" x14ac:dyDescent="0.35">
      <c r="A434" s="228"/>
      <c r="B434" s="229"/>
      <c r="C434" s="172"/>
      <c r="D434" s="213"/>
      <c r="E434" s="110" t="s">
        <v>309</v>
      </c>
      <c r="F434" s="70">
        <v>30</v>
      </c>
      <c r="G434" s="173"/>
      <c r="H434" s="245"/>
      <c r="I434" s="175"/>
      <c r="J434" s="178"/>
      <c r="K434" s="178"/>
      <c r="L434" s="178"/>
      <c r="M434" s="178"/>
      <c r="N434" s="175"/>
      <c r="O434" s="178"/>
      <c r="P434" s="178"/>
      <c r="Q434" s="178"/>
      <c r="R434" s="178"/>
      <c r="S434" s="175"/>
      <c r="T434" s="178"/>
      <c r="U434" s="178"/>
      <c r="V434" s="178"/>
      <c r="W434" s="178"/>
      <c r="X434" s="34"/>
    </row>
    <row r="435" spans="1:101" s="33" customFormat="1" ht="42" x14ac:dyDescent="0.35">
      <c r="A435" s="230"/>
      <c r="B435" s="231"/>
      <c r="C435" s="173"/>
      <c r="D435" s="173"/>
      <c r="E435" s="110" t="s">
        <v>135</v>
      </c>
      <c r="F435" s="61">
        <v>40</v>
      </c>
      <c r="G435" s="76" t="s">
        <v>122</v>
      </c>
      <c r="H435" s="246"/>
      <c r="I435" s="176"/>
      <c r="J435" s="179"/>
      <c r="K435" s="179"/>
      <c r="L435" s="179"/>
      <c r="M435" s="179"/>
      <c r="N435" s="176"/>
      <c r="O435" s="179"/>
      <c r="P435" s="179"/>
      <c r="Q435" s="179"/>
      <c r="R435" s="179"/>
      <c r="S435" s="176"/>
      <c r="T435" s="179"/>
      <c r="U435" s="179"/>
      <c r="V435" s="179"/>
      <c r="W435" s="179"/>
      <c r="X435" s="34"/>
    </row>
    <row r="436" spans="1:101" s="33" customFormat="1" ht="39" customHeight="1" x14ac:dyDescent="0.25">
      <c r="A436" s="373" t="s">
        <v>475</v>
      </c>
      <c r="B436" s="373"/>
      <c r="C436" s="373"/>
      <c r="D436" s="373"/>
      <c r="E436" s="373"/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73"/>
      <c r="R436" s="373"/>
      <c r="S436" s="373"/>
      <c r="T436" s="373"/>
      <c r="U436" s="373"/>
      <c r="V436" s="373"/>
      <c r="W436" s="373"/>
      <c r="X436" s="373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  <c r="BO436" s="32"/>
      <c r="BP436" s="32"/>
      <c r="BQ436" s="32"/>
      <c r="BR436" s="32"/>
      <c r="BS436" s="32"/>
      <c r="BT436" s="32"/>
      <c r="BU436" s="32"/>
      <c r="BV436" s="32"/>
      <c r="BW436" s="32"/>
      <c r="BX436" s="32"/>
      <c r="BY436" s="32"/>
      <c r="BZ436" s="32"/>
      <c r="CA436" s="32"/>
      <c r="CB436" s="32"/>
      <c r="CC436" s="32"/>
      <c r="CD436" s="32"/>
      <c r="CE436" s="32"/>
      <c r="CF436" s="32"/>
      <c r="CG436" s="32"/>
      <c r="CH436" s="32"/>
      <c r="CI436" s="32"/>
      <c r="CJ436" s="32"/>
      <c r="CK436" s="32"/>
      <c r="CL436" s="32"/>
      <c r="CM436" s="32"/>
      <c r="CN436" s="32"/>
      <c r="CO436" s="32"/>
      <c r="CP436" s="32"/>
      <c r="CQ436" s="32"/>
      <c r="CR436" s="32"/>
      <c r="CS436" s="32"/>
      <c r="CT436" s="32"/>
      <c r="CU436" s="32"/>
      <c r="CV436" s="32"/>
      <c r="CW436" s="32"/>
    </row>
    <row r="437" spans="1:101" ht="26.25" x14ac:dyDescent="0.4">
      <c r="A437" s="185" t="s">
        <v>492</v>
      </c>
      <c r="B437" s="185"/>
      <c r="C437" s="185"/>
      <c r="D437" s="185"/>
      <c r="E437" s="185"/>
      <c r="F437" s="185"/>
      <c r="G437" s="185"/>
      <c r="H437" s="185"/>
      <c r="I437" s="185"/>
      <c r="J437" s="185"/>
      <c r="K437" s="185"/>
      <c r="L437" s="185"/>
      <c r="M437" s="185"/>
      <c r="N437" s="185"/>
      <c r="O437" s="185"/>
      <c r="P437" s="185"/>
      <c r="Q437" s="185"/>
      <c r="R437" s="185"/>
      <c r="S437" s="185"/>
      <c r="T437" s="185"/>
      <c r="U437" s="185"/>
      <c r="V437" s="185"/>
      <c r="W437" s="185"/>
      <c r="X437" s="92"/>
    </row>
    <row r="438" spans="1:101" ht="29.25" customHeight="1" x14ac:dyDescent="0.4">
      <c r="A438" s="185" t="s">
        <v>493</v>
      </c>
      <c r="B438" s="185"/>
      <c r="C438" s="185"/>
      <c r="D438" s="185"/>
      <c r="E438" s="185"/>
      <c r="F438" s="185"/>
      <c r="G438" s="185"/>
      <c r="H438" s="185"/>
      <c r="I438" s="185"/>
      <c r="J438" s="185"/>
      <c r="K438" s="185"/>
      <c r="L438" s="185"/>
      <c r="M438" s="185"/>
      <c r="N438" s="185"/>
      <c r="O438" s="185"/>
      <c r="P438" s="185"/>
      <c r="Q438" s="185"/>
      <c r="R438" s="185"/>
      <c r="S438" s="185"/>
      <c r="T438" s="185"/>
      <c r="U438" s="185"/>
      <c r="V438" s="185"/>
      <c r="W438" s="185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</row>
    <row r="439" spans="1:101" x14ac:dyDescent="0.25">
      <c r="I439" s="3"/>
      <c r="N439" s="3"/>
      <c r="S439" s="3"/>
    </row>
    <row r="440" spans="1:101" ht="36.75" customHeight="1" x14ac:dyDescent="0.4">
      <c r="A440" s="159" t="s">
        <v>494</v>
      </c>
      <c r="B440" s="159"/>
      <c r="C440" s="159"/>
      <c r="D440" s="159"/>
      <c r="E440" s="159"/>
      <c r="F440" s="159"/>
      <c r="G440" s="160" t="s">
        <v>495</v>
      </c>
      <c r="H440" s="160"/>
      <c r="I440" s="160"/>
      <c r="J440" s="160"/>
      <c r="K440" s="160"/>
      <c r="L440" s="160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</row>
    <row r="441" spans="1:101" x14ac:dyDescent="0.25">
      <c r="I441" s="3"/>
      <c r="N441" s="3"/>
      <c r="S441" s="3"/>
    </row>
    <row r="442" spans="1:101" x14ac:dyDescent="0.25">
      <c r="I442" s="3"/>
      <c r="N442" s="3"/>
      <c r="S442" s="3"/>
    </row>
    <row r="443" spans="1:101" x14ac:dyDescent="0.25">
      <c r="I443" s="3"/>
      <c r="N443" s="3"/>
      <c r="S443" s="3"/>
    </row>
    <row r="444" spans="1:101" x14ac:dyDescent="0.25">
      <c r="I444" s="3"/>
      <c r="N444" s="3"/>
      <c r="S444" s="3"/>
    </row>
    <row r="445" spans="1:101" x14ac:dyDescent="0.25">
      <c r="I445" s="3"/>
      <c r="N445" s="3"/>
      <c r="S445" s="3"/>
    </row>
    <row r="446" spans="1:101" x14ac:dyDescent="0.25">
      <c r="I446" s="3"/>
      <c r="N446" s="3"/>
      <c r="S446" s="3"/>
    </row>
  </sheetData>
  <mergeCells count="1575">
    <mergeCell ref="U373:U375"/>
    <mergeCell ref="S376:S378"/>
    <mergeCell ref="K300:K302"/>
    <mergeCell ref="A347:W347"/>
    <mergeCell ref="A349:H349"/>
    <mergeCell ref="A279:B281"/>
    <mergeCell ref="L306:L309"/>
    <mergeCell ref="U290:U295"/>
    <mergeCell ref="R290:R295"/>
    <mergeCell ref="T290:T295"/>
    <mergeCell ref="U275:U278"/>
    <mergeCell ref="W354:W359"/>
    <mergeCell ref="G212:G217"/>
    <mergeCell ref="O180:O182"/>
    <mergeCell ref="U133:U136"/>
    <mergeCell ref="C133:C136"/>
    <mergeCell ref="L229:L233"/>
    <mergeCell ref="I272:I274"/>
    <mergeCell ref="O351:O353"/>
    <mergeCell ref="A137:B140"/>
    <mergeCell ref="W205:W209"/>
    <mergeCell ref="D154:D156"/>
    <mergeCell ref="C218:C220"/>
    <mergeCell ref="C221:C228"/>
    <mergeCell ref="A310:B313"/>
    <mergeCell ref="C310:C313"/>
    <mergeCell ref="D310:D313"/>
    <mergeCell ref="G311:G312"/>
    <mergeCell ref="H310:H313"/>
    <mergeCell ref="S310:S313"/>
    <mergeCell ref="T310:T313"/>
    <mergeCell ref="U310:U313"/>
    <mergeCell ref="V154:V156"/>
    <mergeCell ref="V310:V313"/>
    <mergeCell ref="W310:W313"/>
    <mergeCell ref="I310:I313"/>
    <mergeCell ref="V303:V305"/>
    <mergeCell ref="M351:M353"/>
    <mergeCell ref="N351:N353"/>
    <mergeCell ref="G355:G358"/>
    <mergeCell ref="M272:M274"/>
    <mergeCell ref="P218:P220"/>
    <mergeCell ref="J259:J261"/>
    <mergeCell ref="G297:G298"/>
    <mergeCell ref="G290:G293"/>
    <mergeCell ref="G307:G308"/>
    <mergeCell ref="S272:S274"/>
    <mergeCell ref="N244:N246"/>
    <mergeCell ref="A265:W265"/>
    <mergeCell ref="V244:V246"/>
    <mergeCell ref="C268:C271"/>
    <mergeCell ref="R256:R258"/>
    <mergeCell ref="U300:U302"/>
    <mergeCell ref="V301:V302"/>
    <mergeCell ref="M221:M228"/>
    <mergeCell ref="S244:S246"/>
    <mergeCell ref="U244:U246"/>
    <mergeCell ref="W351:W353"/>
    <mergeCell ref="C343:C345"/>
    <mergeCell ref="F343:F345"/>
    <mergeCell ref="A314:B316"/>
    <mergeCell ref="C314:C316"/>
    <mergeCell ref="A348:H348"/>
    <mergeCell ref="A333:B335"/>
    <mergeCell ref="V163:V165"/>
    <mergeCell ref="S150:S153"/>
    <mergeCell ref="T218:T220"/>
    <mergeCell ref="U218:U220"/>
    <mergeCell ref="W210:W217"/>
    <mergeCell ref="D234:D238"/>
    <mergeCell ref="K354:K359"/>
    <mergeCell ref="K279:K281"/>
    <mergeCell ref="H354:H359"/>
    <mergeCell ref="H300:H302"/>
    <mergeCell ref="V221:V228"/>
    <mergeCell ref="G48:G49"/>
    <mergeCell ref="G151:G152"/>
    <mergeCell ref="K339:K341"/>
    <mergeCell ref="V229:V233"/>
    <mergeCell ref="Q210:Q217"/>
    <mergeCell ref="R210:R217"/>
    <mergeCell ref="V205:V209"/>
    <mergeCell ref="L259:L261"/>
    <mergeCell ref="N268:N271"/>
    <mergeCell ref="O268:O271"/>
    <mergeCell ref="N275:N278"/>
    <mergeCell ref="P275:P278"/>
    <mergeCell ref="P268:P271"/>
    <mergeCell ref="Q268:Q271"/>
    <mergeCell ref="K272:K274"/>
    <mergeCell ref="M244:M246"/>
    <mergeCell ref="H55:H58"/>
    <mergeCell ref="V89:V93"/>
    <mergeCell ref="J177:J179"/>
    <mergeCell ref="R177:R179"/>
    <mergeCell ref="H180:H182"/>
    <mergeCell ref="O150:O153"/>
    <mergeCell ref="Q150:Q153"/>
    <mergeCell ref="R150:R153"/>
    <mergeCell ref="P150:P153"/>
    <mergeCell ref="U205:U209"/>
    <mergeCell ref="U221:U228"/>
    <mergeCell ref="P221:P228"/>
    <mergeCell ref="G207:G209"/>
    <mergeCell ref="N80:N82"/>
    <mergeCell ref="K104:K108"/>
    <mergeCell ref="V77:V79"/>
    <mergeCell ref="J360:J362"/>
    <mergeCell ref="Q221:Q228"/>
    <mergeCell ref="K210:K217"/>
    <mergeCell ref="S256:S258"/>
    <mergeCell ref="I314:I316"/>
    <mergeCell ref="I306:I309"/>
    <mergeCell ref="I279:I281"/>
    <mergeCell ref="I256:I258"/>
    <mergeCell ref="I329:I332"/>
    <mergeCell ref="T229:T233"/>
    <mergeCell ref="S239:S243"/>
    <mergeCell ref="J272:J274"/>
    <mergeCell ref="H279:H281"/>
    <mergeCell ref="T150:T153"/>
    <mergeCell ref="Q129:Q132"/>
    <mergeCell ref="L360:L362"/>
    <mergeCell ref="O360:O362"/>
    <mergeCell ref="V129:V132"/>
    <mergeCell ref="V125:V128"/>
    <mergeCell ref="V137:V140"/>
    <mergeCell ref="V180:V182"/>
    <mergeCell ref="P210:P217"/>
    <mergeCell ref="T221:T228"/>
    <mergeCell ref="U183:U185"/>
    <mergeCell ref="N194:N198"/>
    <mergeCell ref="O221:O228"/>
    <mergeCell ref="G51:G52"/>
    <mergeCell ref="G55:G56"/>
    <mergeCell ref="G59:G60"/>
    <mergeCell ref="G63:G64"/>
    <mergeCell ref="L205:L209"/>
    <mergeCell ref="N218:N220"/>
    <mergeCell ref="Q218:Q220"/>
    <mergeCell ref="N221:N228"/>
    <mergeCell ref="T205:T209"/>
    <mergeCell ref="N205:N209"/>
    <mergeCell ref="O205:O209"/>
    <mergeCell ref="P205:P209"/>
    <mergeCell ref="Q205:Q209"/>
    <mergeCell ref="R205:R209"/>
    <mergeCell ref="S205:S209"/>
    <mergeCell ref="S210:S217"/>
    <mergeCell ref="S129:S132"/>
    <mergeCell ref="Q133:Q136"/>
    <mergeCell ref="S218:S220"/>
    <mergeCell ref="P183:P185"/>
    <mergeCell ref="R137:R140"/>
    <mergeCell ref="N163:N165"/>
    <mergeCell ref="L177:L179"/>
    <mergeCell ref="P163:P165"/>
    <mergeCell ref="L150:L153"/>
    <mergeCell ref="M150:M153"/>
    <mergeCell ref="N150:N153"/>
    <mergeCell ref="A84:B84"/>
    <mergeCell ref="K133:K136"/>
    <mergeCell ref="L121:L124"/>
    <mergeCell ref="W80:W82"/>
    <mergeCell ref="S121:S124"/>
    <mergeCell ref="A364:B364"/>
    <mergeCell ref="A360:B362"/>
    <mergeCell ref="W303:W305"/>
    <mergeCell ref="Q300:Q302"/>
    <mergeCell ref="R300:R302"/>
    <mergeCell ref="S296:S299"/>
    <mergeCell ref="S290:S295"/>
    <mergeCell ref="R183:R185"/>
    <mergeCell ref="J194:J198"/>
    <mergeCell ref="O194:O198"/>
    <mergeCell ref="T194:T198"/>
    <mergeCell ref="Q183:Q185"/>
    <mergeCell ref="V290:V295"/>
    <mergeCell ref="W290:W295"/>
    <mergeCell ref="M306:M309"/>
    <mergeCell ref="H194:H198"/>
    <mergeCell ref="W218:W220"/>
    <mergeCell ref="J210:J217"/>
    <mergeCell ref="M205:M209"/>
    <mergeCell ref="J244:J246"/>
    <mergeCell ref="K244:K246"/>
    <mergeCell ref="L244:L246"/>
    <mergeCell ref="L239:L243"/>
    <mergeCell ref="R239:R243"/>
    <mergeCell ref="R275:R278"/>
    <mergeCell ref="W229:W233"/>
    <mergeCell ref="O210:O217"/>
    <mergeCell ref="I133:I136"/>
    <mergeCell ref="A99:B103"/>
    <mergeCell ref="C99:C103"/>
    <mergeCell ref="V99:V103"/>
    <mergeCell ref="W99:W103"/>
    <mergeCell ref="H99:H103"/>
    <mergeCell ref="A94:B98"/>
    <mergeCell ref="C94:C98"/>
    <mergeCell ref="D94:D98"/>
    <mergeCell ref="G95:G97"/>
    <mergeCell ref="U104:U108"/>
    <mergeCell ref="A133:B136"/>
    <mergeCell ref="U121:U124"/>
    <mergeCell ref="A87:H87"/>
    <mergeCell ref="C125:C128"/>
    <mergeCell ref="D125:D128"/>
    <mergeCell ref="H125:H128"/>
    <mergeCell ref="L129:L132"/>
    <mergeCell ref="A436:X436"/>
    <mergeCell ref="A275:B278"/>
    <mergeCell ref="C275:C278"/>
    <mergeCell ref="D275:D278"/>
    <mergeCell ref="H275:H278"/>
    <mergeCell ref="I275:I278"/>
    <mergeCell ref="K275:K278"/>
    <mergeCell ref="W393:W395"/>
    <mergeCell ref="H399:H401"/>
    <mergeCell ref="I399:I401"/>
    <mergeCell ref="J399:J401"/>
    <mergeCell ref="S275:S278"/>
    <mergeCell ref="C396:C398"/>
    <mergeCell ref="V194:V198"/>
    <mergeCell ref="V63:V66"/>
    <mergeCell ref="J180:J182"/>
    <mergeCell ref="W63:W66"/>
    <mergeCell ref="S77:S79"/>
    <mergeCell ref="W89:W93"/>
    <mergeCell ref="W104:W108"/>
    <mergeCell ref="L109:L113"/>
    <mergeCell ref="M109:M113"/>
    <mergeCell ref="A147:W147"/>
    <mergeCell ref="M121:M124"/>
    <mergeCell ref="J133:J136"/>
    <mergeCell ref="N133:N136"/>
    <mergeCell ref="A117:B117"/>
    <mergeCell ref="V210:V217"/>
    <mergeCell ref="U210:U217"/>
    <mergeCell ref="W77:W79"/>
    <mergeCell ref="H77:H79"/>
    <mergeCell ref="H89:H93"/>
    <mergeCell ref="A115:B116"/>
    <mergeCell ref="I125:I128"/>
    <mergeCell ref="J125:J128"/>
    <mergeCell ref="H94:H98"/>
    <mergeCell ref="I94:I98"/>
    <mergeCell ref="J94:J98"/>
    <mergeCell ref="K94:K98"/>
    <mergeCell ref="L94:L98"/>
    <mergeCell ref="D99:D103"/>
    <mergeCell ref="V218:V220"/>
    <mergeCell ref="R163:R165"/>
    <mergeCell ref="U137:U140"/>
    <mergeCell ref="U180:U182"/>
    <mergeCell ref="U80:U82"/>
    <mergeCell ref="T77:T79"/>
    <mergeCell ref="M133:M136"/>
    <mergeCell ref="K80:K82"/>
    <mergeCell ref="H154:H156"/>
    <mergeCell ref="I154:I156"/>
    <mergeCell ref="R104:R108"/>
    <mergeCell ref="A191:H191"/>
    <mergeCell ref="D205:D209"/>
    <mergeCell ref="A154:B156"/>
    <mergeCell ref="I177:I179"/>
    <mergeCell ref="K177:K179"/>
    <mergeCell ref="R129:R132"/>
    <mergeCell ref="O177:O179"/>
    <mergeCell ref="A141:H141"/>
    <mergeCell ref="L133:L136"/>
    <mergeCell ref="C194:C198"/>
    <mergeCell ref="M183:M185"/>
    <mergeCell ref="I89:I93"/>
    <mergeCell ref="T210:T217"/>
    <mergeCell ref="L210:L217"/>
    <mergeCell ref="R218:R220"/>
    <mergeCell ref="W137:W140"/>
    <mergeCell ref="W125:W128"/>
    <mergeCell ref="C104:C108"/>
    <mergeCell ref="W121:W124"/>
    <mergeCell ref="W109:W113"/>
    <mergeCell ref="O104:O108"/>
    <mergeCell ref="P104:P108"/>
    <mergeCell ref="S109:S113"/>
    <mergeCell ref="T109:T113"/>
    <mergeCell ref="U109:U113"/>
    <mergeCell ref="V109:V113"/>
    <mergeCell ref="U177:U179"/>
    <mergeCell ref="N137:N140"/>
    <mergeCell ref="O137:O140"/>
    <mergeCell ref="P137:P140"/>
    <mergeCell ref="T177:T179"/>
    <mergeCell ref="P125:P128"/>
    <mergeCell ref="P133:P136"/>
    <mergeCell ref="T137:T140"/>
    <mergeCell ref="W133:W136"/>
    <mergeCell ref="V121:V124"/>
    <mergeCell ref="W154:W156"/>
    <mergeCell ref="K154:K156"/>
    <mergeCell ref="L154:L156"/>
    <mergeCell ref="L166:L168"/>
    <mergeCell ref="H129:H132"/>
    <mergeCell ref="I129:I132"/>
    <mergeCell ref="H109:H113"/>
    <mergeCell ref="D109:D113"/>
    <mergeCell ref="J150:J153"/>
    <mergeCell ref="C137:C140"/>
    <mergeCell ref="K38:K40"/>
    <mergeCell ref="L38:L40"/>
    <mergeCell ref="M177:M179"/>
    <mergeCell ref="A174:W174"/>
    <mergeCell ref="V177:V179"/>
    <mergeCell ref="S177:S179"/>
    <mergeCell ref="K166:K168"/>
    <mergeCell ref="A142:B142"/>
    <mergeCell ref="A143:B143"/>
    <mergeCell ref="W183:W185"/>
    <mergeCell ref="U59:U62"/>
    <mergeCell ref="V59:V62"/>
    <mergeCell ref="O133:O136"/>
    <mergeCell ref="U77:U79"/>
    <mergeCell ref="T63:T66"/>
    <mergeCell ref="U63:U66"/>
    <mergeCell ref="P109:P113"/>
    <mergeCell ref="M94:M98"/>
    <mergeCell ref="N94:N98"/>
    <mergeCell ref="O94:O98"/>
    <mergeCell ref="P94:P98"/>
    <mergeCell ref="Q94:Q98"/>
    <mergeCell ref="R94:R98"/>
    <mergeCell ref="S94:S98"/>
    <mergeCell ref="P121:P124"/>
    <mergeCell ref="Q125:Q128"/>
    <mergeCell ref="S133:S136"/>
    <mergeCell ref="U150:U153"/>
    <mergeCell ref="V150:V153"/>
    <mergeCell ref="R133:R136"/>
    <mergeCell ref="P154:P156"/>
    <mergeCell ref="S51:S54"/>
    <mergeCell ref="T51:T54"/>
    <mergeCell ref="W221:W228"/>
    <mergeCell ref="M210:M217"/>
    <mergeCell ref="N210:N217"/>
    <mergeCell ref="U351:U353"/>
    <mergeCell ref="V369:V372"/>
    <mergeCell ref="L336:L338"/>
    <mergeCell ref="M336:M338"/>
    <mergeCell ref="Q239:Q243"/>
    <mergeCell ref="P259:P261"/>
    <mergeCell ref="Q272:Q274"/>
    <mergeCell ref="V279:V281"/>
    <mergeCell ref="U354:U359"/>
    <mergeCell ref="O300:O302"/>
    <mergeCell ref="R268:R271"/>
    <mergeCell ref="U360:U362"/>
    <mergeCell ref="T354:T359"/>
    <mergeCell ref="U369:U372"/>
    <mergeCell ref="R351:R353"/>
    <mergeCell ref="P229:P233"/>
    <mergeCell ref="V256:V258"/>
    <mergeCell ref="L290:L295"/>
    <mergeCell ref="O290:O295"/>
    <mergeCell ref="P290:P295"/>
    <mergeCell ref="Q290:Q295"/>
    <mergeCell ref="N229:N233"/>
    <mergeCell ref="O229:O233"/>
    <mergeCell ref="W296:W299"/>
    <mergeCell ref="V104:V108"/>
    <mergeCell ref="M194:M198"/>
    <mergeCell ref="A419:B419"/>
    <mergeCell ref="W399:W401"/>
    <mergeCell ref="E376:E378"/>
    <mergeCell ref="R396:R398"/>
    <mergeCell ref="U399:U401"/>
    <mergeCell ref="S373:S375"/>
    <mergeCell ref="N379:N381"/>
    <mergeCell ref="U402:U404"/>
    <mergeCell ref="V402:V404"/>
    <mergeCell ref="O402:O404"/>
    <mergeCell ref="P402:P404"/>
    <mergeCell ref="Q402:Q404"/>
    <mergeCell ref="V399:V401"/>
    <mergeCell ref="S402:S404"/>
    <mergeCell ref="S379:S381"/>
    <mergeCell ref="F376:F378"/>
    <mergeCell ref="G376:G378"/>
    <mergeCell ref="Q379:Q381"/>
    <mergeCell ref="V396:V398"/>
    <mergeCell ref="W373:W375"/>
    <mergeCell ref="T402:T404"/>
    <mergeCell ref="R402:R404"/>
    <mergeCell ref="W402:W404"/>
    <mergeCell ref="M399:M401"/>
    <mergeCell ref="R379:R381"/>
    <mergeCell ref="U379:U381"/>
    <mergeCell ref="L393:L395"/>
    <mergeCell ref="K393:K395"/>
    <mergeCell ref="N373:N375"/>
    <mergeCell ref="T399:T401"/>
    <mergeCell ref="L399:L401"/>
    <mergeCell ref="Q396:Q398"/>
    <mergeCell ref="C422:C425"/>
    <mergeCell ref="D422:D425"/>
    <mergeCell ref="A411:H411"/>
    <mergeCell ref="A420:W420"/>
    <mergeCell ref="W408:W410"/>
    <mergeCell ref="H408:H410"/>
    <mergeCell ref="D405:D407"/>
    <mergeCell ref="H405:H407"/>
    <mergeCell ref="I405:I407"/>
    <mergeCell ref="J405:J407"/>
    <mergeCell ref="V408:V410"/>
    <mergeCell ref="V405:V407"/>
    <mergeCell ref="A412:B412"/>
    <mergeCell ref="M422:M425"/>
    <mergeCell ref="I422:I425"/>
    <mergeCell ref="J422:J425"/>
    <mergeCell ref="A413:B415"/>
    <mergeCell ref="C413:C415"/>
    <mergeCell ref="A421:H421"/>
    <mergeCell ref="A418:B418"/>
    <mergeCell ref="U408:U410"/>
    <mergeCell ref="M405:M407"/>
    <mergeCell ref="N405:N407"/>
    <mergeCell ref="I408:I410"/>
    <mergeCell ref="T405:T407"/>
    <mergeCell ref="U405:U407"/>
    <mergeCell ref="O405:O407"/>
    <mergeCell ref="A405:B407"/>
    <mergeCell ref="C405:C407"/>
    <mergeCell ref="A408:B410"/>
    <mergeCell ref="C408:C410"/>
    <mergeCell ref="J408:J410"/>
    <mergeCell ref="W405:W407"/>
    <mergeCell ref="K431:K435"/>
    <mergeCell ref="K422:K425"/>
    <mergeCell ref="A417:B417"/>
    <mergeCell ref="L426:L430"/>
    <mergeCell ref="M426:M430"/>
    <mergeCell ref="A431:B435"/>
    <mergeCell ref="C431:C435"/>
    <mergeCell ref="D431:D435"/>
    <mergeCell ref="H431:H435"/>
    <mergeCell ref="I431:I435"/>
    <mergeCell ref="J431:J435"/>
    <mergeCell ref="A416:B416"/>
    <mergeCell ref="L405:L407"/>
    <mergeCell ref="A422:B425"/>
    <mergeCell ref="H422:H425"/>
    <mergeCell ref="K399:K401"/>
    <mergeCell ref="N422:N425"/>
    <mergeCell ref="L431:L435"/>
    <mergeCell ref="M431:M435"/>
    <mergeCell ref="G432:G434"/>
    <mergeCell ref="G423:G424"/>
    <mergeCell ref="G427:G429"/>
    <mergeCell ref="L422:L425"/>
    <mergeCell ref="A426:B430"/>
    <mergeCell ref="C426:C430"/>
    <mergeCell ref="C402:C404"/>
    <mergeCell ref="I402:I404"/>
    <mergeCell ref="J402:J404"/>
    <mergeCell ref="K402:K404"/>
    <mergeCell ref="A399:B401"/>
    <mergeCell ref="C399:C401"/>
    <mergeCell ref="W431:W435"/>
    <mergeCell ref="V431:V435"/>
    <mergeCell ref="U431:U435"/>
    <mergeCell ref="T431:T435"/>
    <mergeCell ref="S431:S435"/>
    <mergeCell ref="N431:N435"/>
    <mergeCell ref="O431:O435"/>
    <mergeCell ref="P431:P435"/>
    <mergeCell ref="Q431:Q435"/>
    <mergeCell ref="R431:R435"/>
    <mergeCell ref="U422:U425"/>
    <mergeCell ref="V422:V425"/>
    <mergeCell ref="W422:W425"/>
    <mergeCell ref="P422:P425"/>
    <mergeCell ref="Q422:Q425"/>
    <mergeCell ref="R422:R425"/>
    <mergeCell ref="S422:S425"/>
    <mergeCell ref="V426:V430"/>
    <mergeCell ref="W426:W430"/>
    <mergeCell ref="O426:O430"/>
    <mergeCell ref="P426:P430"/>
    <mergeCell ref="Q426:Q430"/>
    <mergeCell ref="R426:R430"/>
    <mergeCell ref="S426:S430"/>
    <mergeCell ref="T426:T430"/>
    <mergeCell ref="U426:U430"/>
    <mergeCell ref="N426:N430"/>
    <mergeCell ref="O422:O425"/>
    <mergeCell ref="T422:T425"/>
    <mergeCell ref="W360:W362"/>
    <mergeCell ref="D426:D430"/>
    <mergeCell ref="H426:H430"/>
    <mergeCell ref="I426:I430"/>
    <mergeCell ref="J426:J430"/>
    <mergeCell ref="K426:K430"/>
    <mergeCell ref="U393:U395"/>
    <mergeCell ref="A396:B398"/>
    <mergeCell ref="Q393:Q395"/>
    <mergeCell ref="D354:D359"/>
    <mergeCell ref="I373:I375"/>
    <mergeCell ref="D360:D362"/>
    <mergeCell ref="C379:C381"/>
    <mergeCell ref="D379:D381"/>
    <mergeCell ref="I360:I362"/>
    <mergeCell ref="A383:B383"/>
    <mergeCell ref="M379:M381"/>
    <mergeCell ref="J373:J375"/>
    <mergeCell ref="L379:L381"/>
    <mergeCell ref="A393:B395"/>
    <mergeCell ref="A382:H382"/>
    <mergeCell ref="A389:H389"/>
    <mergeCell ref="C376:C378"/>
    <mergeCell ref="A384:B384"/>
    <mergeCell ref="S396:S398"/>
    <mergeCell ref="T396:T398"/>
    <mergeCell ref="U396:U398"/>
    <mergeCell ref="J393:J395"/>
    <mergeCell ref="S393:S395"/>
    <mergeCell ref="T393:T395"/>
    <mergeCell ref="J379:J381"/>
    <mergeCell ref="W376:W378"/>
    <mergeCell ref="A385:B385"/>
    <mergeCell ref="O379:O381"/>
    <mergeCell ref="M369:M372"/>
    <mergeCell ref="C373:C375"/>
    <mergeCell ref="D373:D375"/>
    <mergeCell ref="M373:M375"/>
    <mergeCell ref="J376:J378"/>
    <mergeCell ref="M376:M378"/>
    <mergeCell ref="L376:L378"/>
    <mergeCell ref="K379:K381"/>
    <mergeCell ref="A379:B381"/>
    <mergeCell ref="I379:I381"/>
    <mergeCell ref="H379:H381"/>
    <mergeCell ref="N369:N372"/>
    <mergeCell ref="T379:T381"/>
    <mergeCell ref="P379:P381"/>
    <mergeCell ref="H369:H372"/>
    <mergeCell ref="D369:D372"/>
    <mergeCell ref="C369:C372"/>
    <mergeCell ref="J369:J372"/>
    <mergeCell ref="D376:D378"/>
    <mergeCell ref="O373:O375"/>
    <mergeCell ref="I369:I372"/>
    <mergeCell ref="O369:O372"/>
    <mergeCell ref="P376:P378"/>
    <mergeCell ref="Q369:Q372"/>
    <mergeCell ref="R369:R372"/>
    <mergeCell ref="A369:B372"/>
    <mergeCell ref="Q376:Q378"/>
    <mergeCell ref="G371:G372"/>
    <mergeCell ref="H373:H375"/>
    <mergeCell ref="A373:B375"/>
    <mergeCell ref="A367:H367"/>
    <mergeCell ref="P396:P398"/>
    <mergeCell ref="C121:C124"/>
    <mergeCell ref="H121:H124"/>
    <mergeCell ref="I121:I124"/>
    <mergeCell ref="O121:O124"/>
    <mergeCell ref="I163:I165"/>
    <mergeCell ref="N89:N93"/>
    <mergeCell ref="P51:P54"/>
    <mergeCell ref="Q51:Q54"/>
    <mergeCell ref="R51:R54"/>
    <mergeCell ref="K51:K54"/>
    <mergeCell ref="L180:L182"/>
    <mergeCell ref="O163:O165"/>
    <mergeCell ref="Q180:Q182"/>
    <mergeCell ref="L163:L165"/>
    <mergeCell ref="M163:M165"/>
    <mergeCell ref="H177:H179"/>
    <mergeCell ref="Q104:Q108"/>
    <mergeCell ref="K121:K124"/>
    <mergeCell ref="N104:N108"/>
    <mergeCell ref="R55:R58"/>
    <mergeCell ref="N55:N58"/>
    <mergeCell ref="P55:P58"/>
    <mergeCell ref="H63:H66"/>
    <mergeCell ref="Q55:Q58"/>
    <mergeCell ref="K109:K113"/>
    <mergeCell ref="K129:K132"/>
    <mergeCell ref="I137:I140"/>
    <mergeCell ref="R109:R113"/>
    <mergeCell ref="R121:R124"/>
    <mergeCell ref="D133:D136"/>
    <mergeCell ref="D399:D401"/>
    <mergeCell ref="A402:B404"/>
    <mergeCell ref="L373:L375"/>
    <mergeCell ref="A368:H368"/>
    <mergeCell ref="S360:S362"/>
    <mergeCell ref="H376:H378"/>
    <mergeCell ref="I376:I378"/>
    <mergeCell ref="A376:B378"/>
    <mergeCell ref="H396:H398"/>
    <mergeCell ref="K369:K372"/>
    <mergeCell ref="A366:W366"/>
    <mergeCell ref="R373:R375"/>
    <mergeCell ref="P373:P375"/>
    <mergeCell ref="Q373:Q375"/>
    <mergeCell ref="V393:V395"/>
    <mergeCell ref="O393:O395"/>
    <mergeCell ref="P393:P395"/>
    <mergeCell ref="M393:M395"/>
    <mergeCell ref="N393:N395"/>
    <mergeCell ref="T376:T378"/>
    <mergeCell ref="A386:W386"/>
    <mergeCell ref="N376:N378"/>
    <mergeCell ref="O376:O378"/>
    <mergeCell ref="H393:H395"/>
    <mergeCell ref="V379:V381"/>
    <mergeCell ref="A365:B365"/>
    <mergeCell ref="A363:H363"/>
    <mergeCell ref="W396:W398"/>
    <mergeCell ref="W390:W392"/>
    <mergeCell ref="W379:W381"/>
    <mergeCell ref="W369:W372"/>
    <mergeCell ref="T373:T375"/>
    <mergeCell ref="R393:R395"/>
    <mergeCell ref="A343:B345"/>
    <mergeCell ref="N408:N410"/>
    <mergeCell ref="D402:D404"/>
    <mergeCell ref="H402:H404"/>
    <mergeCell ref="D393:D395"/>
    <mergeCell ref="S369:S372"/>
    <mergeCell ref="V373:V375"/>
    <mergeCell ref="K373:K375"/>
    <mergeCell ref="U376:U378"/>
    <mergeCell ref="V376:V378"/>
    <mergeCell ref="R376:R378"/>
    <mergeCell ref="R399:R401"/>
    <mergeCell ref="S399:S401"/>
    <mergeCell ref="M396:M398"/>
    <mergeCell ref="N396:N398"/>
    <mergeCell ref="O396:O398"/>
    <mergeCell ref="V390:V392"/>
    <mergeCell ref="M408:M410"/>
    <mergeCell ref="K405:K407"/>
    <mergeCell ref="Q408:Q410"/>
    <mergeCell ref="R408:R410"/>
    <mergeCell ref="S408:S410"/>
    <mergeCell ref="T408:T410"/>
    <mergeCell ref="P405:P407"/>
    <mergeCell ref="P369:P372"/>
    <mergeCell ref="Q405:Q407"/>
    <mergeCell ref="R405:R407"/>
    <mergeCell ref="S405:S407"/>
    <mergeCell ref="D408:D410"/>
    <mergeCell ref="N399:N401"/>
    <mergeCell ref="A387:H387"/>
    <mergeCell ref="W314:W316"/>
    <mergeCell ref="V329:V332"/>
    <mergeCell ref="L402:L404"/>
    <mergeCell ref="M402:M404"/>
    <mergeCell ref="N402:N404"/>
    <mergeCell ref="K408:K410"/>
    <mergeCell ref="L408:L410"/>
    <mergeCell ref="A354:B359"/>
    <mergeCell ref="L333:L335"/>
    <mergeCell ref="D396:D398"/>
    <mergeCell ref="I396:I398"/>
    <mergeCell ref="J396:J398"/>
    <mergeCell ref="K396:K398"/>
    <mergeCell ref="L396:L398"/>
    <mergeCell ref="T360:T362"/>
    <mergeCell ref="S336:S338"/>
    <mergeCell ref="H360:H362"/>
    <mergeCell ref="K376:K378"/>
    <mergeCell ref="P354:P359"/>
    <mergeCell ref="T369:T372"/>
    <mergeCell ref="R360:R362"/>
    <mergeCell ref="L354:L359"/>
    <mergeCell ref="L369:L372"/>
    <mergeCell ref="M360:M362"/>
    <mergeCell ref="K360:K362"/>
    <mergeCell ref="A351:B353"/>
    <mergeCell ref="O399:O401"/>
    <mergeCell ref="P408:P410"/>
    <mergeCell ref="O408:O410"/>
    <mergeCell ref="P399:P401"/>
    <mergeCell ref="Q399:Q401"/>
    <mergeCell ref="I393:I395"/>
    <mergeCell ref="O314:O316"/>
    <mergeCell ref="A324:H324"/>
    <mergeCell ref="K336:K338"/>
    <mergeCell ref="L303:L305"/>
    <mergeCell ref="N339:N341"/>
    <mergeCell ref="P333:P335"/>
    <mergeCell ref="W339:W341"/>
    <mergeCell ref="W333:W335"/>
    <mergeCell ref="D303:D305"/>
    <mergeCell ref="T339:T341"/>
    <mergeCell ref="P314:P316"/>
    <mergeCell ref="Q314:Q316"/>
    <mergeCell ref="H329:H332"/>
    <mergeCell ref="W306:W309"/>
    <mergeCell ref="M333:M335"/>
    <mergeCell ref="L339:L341"/>
    <mergeCell ref="S354:S359"/>
    <mergeCell ref="A342:H342"/>
    <mergeCell ref="A322:B322"/>
    <mergeCell ref="A321:B321"/>
    <mergeCell ref="A339:B341"/>
    <mergeCell ref="A346:B346"/>
    <mergeCell ref="N354:N359"/>
    <mergeCell ref="O354:O359"/>
    <mergeCell ref="U333:U335"/>
    <mergeCell ref="M339:M341"/>
    <mergeCell ref="R333:R335"/>
    <mergeCell ref="T336:T338"/>
    <mergeCell ref="L351:L353"/>
    <mergeCell ref="U336:U338"/>
    <mergeCell ref="S339:S341"/>
    <mergeCell ref="G330:G331"/>
    <mergeCell ref="A325:H325"/>
    <mergeCell ref="V360:V362"/>
    <mergeCell ref="V333:V335"/>
    <mergeCell ref="N333:N335"/>
    <mergeCell ref="P339:P341"/>
    <mergeCell ref="Q339:Q341"/>
    <mergeCell ref="P360:P362"/>
    <mergeCell ref="Q354:Q359"/>
    <mergeCell ref="V354:V359"/>
    <mergeCell ref="N360:N362"/>
    <mergeCell ref="M354:M359"/>
    <mergeCell ref="Q360:Q362"/>
    <mergeCell ref="D351:D353"/>
    <mergeCell ref="I351:I353"/>
    <mergeCell ref="J351:J353"/>
    <mergeCell ref="I354:I359"/>
    <mergeCell ref="J354:J359"/>
    <mergeCell ref="C354:C359"/>
    <mergeCell ref="V351:V353"/>
    <mergeCell ref="U339:U341"/>
    <mergeCell ref="R354:R359"/>
    <mergeCell ref="A336:B338"/>
    <mergeCell ref="H1:U1"/>
    <mergeCell ref="H2:U2"/>
    <mergeCell ref="H3:U3"/>
    <mergeCell ref="H4:U4"/>
    <mergeCell ref="A17:H17"/>
    <mergeCell ref="A18:H18"/>
    <mergeCell ref="A41:H41"/>
    <mergeCell ref="A86:H86"/>
    <mergeCell ref="A88:H88"/>
    <mergeCell ref="A85:U85"/>
    <mergeCell ref="A70:B70"/>
    <mergeCell ref="A75:H75"/>
    <mergeCell ref="A76:H76"/>
    <mergeCell ref="C8:C10"/>
    <mergeCell ref="A11:H11"/>
    <mergeCell ref="A12:H12"/>
    <mergeCell ref="A13:H13"/>
    <mergeCell ref="A14:H14"/>
    <mergeCell ref="T35:T37"/>
    <mergeCell ref="Q35:Q37"/>
    <mergeCell ref="R35:R37"/>
    <mergeCell ref="H35:H37"/>
    <mergeCell ref="I35:I37"/>
    <mergeCell ref="A6:U6"/>
    <mergeCell ref="U19:U22"/>
    <mergeCell ref="A31:B34"/>
    <mergeCell ref="A8:B10"/>
    <mergeCell ref="H8:H10"/>
    <mergeCell ref="A16:W16"/>
    <mergeCell ref="H27:H30"/>
    <mergeCell ref="H31:H34"/>
    <mergeCell ref="N51:N54"/>
    <mergeCell ref="A38:B40"/>
    <mergeCell ref="L9:M9"/>
    <mergeCell ref="Q9:R9"/>
    <mergeCell ref="V9:W9"/>
    <mergeCell ref="S8:W8"/>
    <mergeCell ref="I8:M8"/>
    <mergeCell ref="L35:L37"/>
    <mergeCell ref="M35:M37"/>
    <mergeCell ref="N35:N37"/>
    <mergeCell ref="O35:O37"/>
    <mergeCell ref="P35:P37"/>
    <mergeCell ref="T19:T22"/>
    <mergeCell ref="W27:W30"/>
    <mergeCell ref="N27:N30"/>
    <mergeCell ref="O27:O30"/>
    <mergeCell ref="U31:U34"/>
    <mergeCell ref="V31:V34"/>
    <mergeCell ref="W31:W34"/>
    <mergeCell ref="I31:I34"/>
    <mergeCell ref="J31:J34"/>
    <mergeCell ref="K31:K34"/>
    <mergeCell ref="L31:L34"/>
    <mergeCell ref="M31:M34"/>
    <mergeCell ref="N31:N34"/>
    <mergeCell ref="G8:G10"/>
    <mergeCell ref="K27:K30"/>
    <mergeCell ref="I38:I40"/>
    <mergeCell ref="J19:J22"/>
    <mergeCell ref="H38:H40"/>
    <mergeCell ref="N38:N40"/>
    <mergeCell ref="T38:T40"/>
    <mergeCell ref="D38:D40"/>
    <mergeCell ref="M19:M22"/>
    <mergeCell ref="K19:K22"/>
    <mergeCell ref="F8:F10"/>
    <mergeCell ref="A44:W44"/>
    <mergeCell ref="D23:D26"/>
    <mergeCell ref="H23:H26"/>
    <mergeCell ref="I23:I26"/>
    <mergeCell ref="J23:J26"/>
    <mergeCell ref="W19:W22"/>
    <mergeCell ref="V35:V37"/>
    <mergeCell ref="W35:W37"/>
    <mergeCell ref="O38:O40"/>
    <mergeCell ref="P38:P40"/>
    <mergeCell ref="Q38:Q40"/>
    <mergeCell ref="R38:R40"/>
    <mergeCell ref="S38:S40"/>
    <mergeCell ref="V19:V22"/>
    <mergeCell ref="N8:R8"/>
    <mergeCell ref="D8:D10"/>
    <mergeCell ref="K35:K37"/>
    <mergeCell ref="E8:E10"/>
    <mergeCell ref="N19:N22"/>
    <mergeCell ref="O19:O22"/>
    <mergeCell ref="A35:B37"/>
    <mergeCell ref="C35:C37"/>
    <mergeCell ref="D35:D37"/>
    <mergeCell ref="C38:C40"/>
    <mergeCell ref="O31:O34"/>
    <mergeCell ref="P19:P22"/>
    <mergeCell ref="P23:P26"/>
    <mergeCell ref="W38:W40"/>
    <mergeCell ref="R19:R22"/>
    <mergeCell ref="D19:D22"/>
    <mergeCell ref="H19:H22"/>
    <mergeCell ref="T333:T335"/>
    <mergeCell ref="W129:W132"/>
    <mergeCell ref="L125:L128"/>
    <mergeCell ref="M125:M128"/>
    <mergeCell ref="N125:N128"/>
    <mergeCell ref="O125:O128"/>
    <mergeCell ref="V133:V136"/>
    <mergeCell ref="Q23:Q26"/>
    <mergeCell ref="R23:R26"/>
    <mergeCell ref="K23:K26"/>
    <mergeCell ref="L23:L26"/>
    <mergeCell ref="M23:M26"/>
    <mergeCell ref="S23:S26"/>
    <mergeCell ref="A45:H45"/>
    <mergeCell ref="A67:H67"/>
    <mergeCell ref="Q31:Q34"/>
    <mergeCell ref="S27:S30"/>
    <mergeCell ref="T27:T30"/>
    <mergeCell ref="J27:J30"/>
    <mergeCell ref="S137:S140"/>
    <mergeCell ref="A27:B30"/>
    <mergeCell ref="T125:T128"/>
    <mergeCell ref="M27:M30"/>
    <mergeCell ref="I27:I30"/>
    <mergeCell ref="S89:S93"/>
    <mergeCell ref="A19:B22"/>
    <mergeCell ref="I19:I22"/>
    <mergeCell ref="N23:N26"/>
    <mergeCell ref="O23:O26"/>
    <mergeCell ref="L19:L22"/>
    <mergeCell ref="V27:V30"/>
    <mergeCell ref="U27:U30"/>
    <mergeCell ref="K77:K79"/>
    <mergeCell ref="S47:S50"/>
    <mergeCell ref="T47:T50"/>
    <mergeCell ref="P80:P82"/>
    <mergeCell ref="V47:V50"/>
    <mergeCell ref="V80:V82"/>
    <mergeCell ref="L27:L30"/>
    <mergeCell ref="P27:P30"/>
    <mergeCell ref="J35:J37"/>
    <mergeCell ref="K59:K62"/>
    <mergeCell ref="L80:L82"/>
    <mergeCell ref="O63:O66"/>
    <mergeCell ref="P63:P66"/>
    <mergeCell ref="Q63:Q66"/>
    <mergeCell ref="U51:U54"/>
    <mergeCell ref="V51:V54"/>
    <mergeCell ref="T59:T62"/>
    <mergeCell ref="O51:O54"/>
    <mergeCell ref="P31:P34"/>
    <mergeCell ref="J47:J50"/>
    <mergeCell ref="Q47:Q50"/>
    <mergeCell ref="R47:R50"/>
    <mergeCell ref="O77:O79"/>
    <mergeCell ref="U47:U50"/>
    <mergeCell ref="T80:T82"/>
    <mergeCell ref="P47:P50"/>
    <mergeCell ref="O55:O58"/>
    <mergeCell ref="N63:N66"/>
    <mergeCell ref="O80:O82"/>
    <mergeCell ref="J80:J82"/>
    <mergeCell ref="C19:C22"/>
    <mergeCell ref="A23:B26"/>
    <mergeCell ref="V38:V40"/>
    <mergeCell ref="S35:S37"/>
    <mergeCell ref="R27:R30"/>
    <mergeCell ref="S31:S34"/>
    <mergeCell ref="T31:T34"/>
    <mergeCell ref="U23:U26"/>
    <mergeCell ref="V23:V26"/>
    <mergeCell ref="A173:B173"/>
    <mergeCell ref="S163:S165"/>
    <mergeCell ref="H133:H136"/>
    <mergeCell ref="D31:D34"/>
    <mergeCell ref="R31:R34"/>
    <mergeCell ref="A160:W160"/>
    <mergeCell ref="A159:B159"/>
    <mergeCell ref="P129:P132"/>
    <mergeCell ref="A157:H157"/>
    <mergeCell ref="C154:C156"/>
    <mergeCell ref="H163:H165"/>
    <mergeCell ref="G135:G136"/>
    <mergeCell ref="G139:G140"/>
    <mergeCell ref="M129:M132"/>
    <mergeCell ref="U163:U165"/>
    <mergeCell ref="T133:T136"/>
    <mergeCell ref="K163:K165"/>
    <mergeCell ref="M166:M168"/>
    <mergeCell ref="T23:T26"/>
    <mergeCell ref="W23:W26"/>
    <mergeCell ref="U35:U37"/>
    <mergeCell ref="U38:U40"/>
    <mergeCell ref="C23:C26"/>
    <mergeCell ref="T104:T108"/>
    <mergeCell ref="Q109:Q113"/>
    <mergeCell ref="Q89:Q93"/>
    <mergeCell ref="R89:R93"/>
    <mergeCell ref="T89:T93"/>
    <mergeCell ref="I104:I108"/>
    <mergeCell ref="J104:J108"/>
    <mergeCell ref="P89:P93"/>
    <mergeCell ref="Q27:Q30"/>
    <mergeCell ref="O89:O93"/>
    <mergeCell ref="I47:I50"/>
    <mergeCell ref="I109:I113"/>
    <mergeCell ref="J109:J113"/>
    <mergeCell ref="N109:N113"/>
    <mergeCell ref="Q80:Q82"/>
    <mergeCell ref="R80:R82"/>
    <mergeCell ref="S80:S82"/>
    <mergeCell ref="O59:O62"/>
    <mergeCell ref="O109:O113"/>
    <mergeCell ref="I80:I82"/>
    <mergeCell ref="U89:U93"/>
    <mergeCell ref="A119:H119"/>
    <mergeCell ref="A120:H120"/>
    <mergeCell ref="N121:N124"/>
    <mergeCell ref="T121:T124"/>
    <mergeCell ref="N47:N50"/>
    <mergeCell ref="J38:J40"/>
    <mergeCell ref="J59:J62"/>
    <mergeCell ref="Q77:Q79"/>
    <mergeCell ref="M59:M62"/>
    <mergeCell ref="R63:R66"/>
    <mergeCell ref="V336:V338"/>
    <mergeCell ref="D329:D332"/>
    <mergeCell ref="E343:E345"/>
    <mergeCell ref="H343:H345"/>
    <mergeCell ref="V306:V309"/>
    <mergeCell ref="J329:J332"/>
    <mergeCell ref="K329:K332"/>
    <mergeCell ref="L329:L332"/>
    <mergeCell ref="M329:M332"/>
    <mergeCell ref="D336:D338"/>
    <mergeCell ref="N329:N332"/>
    <mergeCell ref="Q229:Q233"/>
    <mergeCell ref="R229:R233"/>
    <mergeCell ref="A162:H162"/>
    <mergeCell ref="A150:B153"/>
    <mergeCell ref="M234:M238"/>
    <mergeCell ref="R180:R182"/>
    <mergeCell ref="L194:L198"/>
    <mergeCell ref="U129:U132"/>
    <mergeCell ref="M38:M40"/>
    <mergeCell ref="S104:S108"/>
    <mergeCell ref="C244:C246"/>
    <mergeCell ref="C234:C238"/>
    <mergeCell ref="O239:O243"/>
    <mergeCell ref="L256:L258"/>
    <mergeCell ref="J256:J258"/>
    <mergeCell ref="C256:C258"/>
    <mergeCell ref="A247:H247"/>
    <mergeCell ref="A255:H255"/>
    <mergeCell ref="A252:B252"/>
    <mergeCell ref="A264:B264"/>
    <mergeCell ref="A266:H266"/>
    <mergeCell ref="A262:H262"/>
    <mergeCell ref="I339:I341"/>
    <mergeCell ref="J314:J316"/>
    <mergeCell ref="J339:J341"/>
    <mergeCell ref="V339:V341"/>
    <mergeCell ref="S229:S233"/>
    <mergeCell ref="U229:U233"/>
    <mergeCell ref="M229:M233"/>
    <mergeCell ref="G230:G232"/>
    <mergeCell ref="D229:D233"/>
    <mergeCell ref="M314:M316"/>
    <mergeCell ref="D306:D309"/>
    <mergeCell ref="J306:J309"/>
    <mergeCell ref="K333:K335"/>
    <mergeCell ref="R339:R341"/>
    <mergeCell ref="S333:S335"/>
    <mergeCell ref="P336:P338"/>
    <mergeCell ref="N314:N316"/>
    <mergeCell ref="A259:B261"/>
    <mergeCell ref="U314:U316"/>
    <mergeCell ref="M239:M243"/>
    <mergeCell ref="S221:S228"/>
    <mergeCell ref="A42:B42"/>
    <mergeCell ref="J129:J132"/>
    <mergeCell ref="A121:B124"/>
    <mergeCell ref="A46:H46"/>
    <mergeCell ref="A118:W118"/>
    <mergeCell ref="A72:B72"/>
    <mergeCell ref="C109:C113"/>
    <mergeCell ref="D104:D108"/>
    <mergeCell ref="H104:H108"/>
    <mergeCell ref="Q121:Q124"/>
    <mergeCell ref="R59:R62"/>
    <mergeCell ref="O47:O50"/>
    <mergeCell ref="N177:N179"/>
    <mergeCell ref="K183:K185"/>
    <mergeCell ref="D166:D168"/>
    <mergeCell ref="A175:H175"/>
    <mergeCell ref="A169:H169"/>
    <mergeCell ref="W177:W179"/>
    <mergeCell ref="W47:W50"/>
    <mergeCell ref="W51:W54"/>
    <mergeCell ref="W163:W165"/>
    <mergeCell ref="A69:B69"/>
    <mergeCell ref="A59:B62"/>
    <mergeCell ref="A144:B144"/>
    <mergeCell ref="I183:I185"/>
    <mergeCell ref="J183:J185"/>
    <mergeCell ref="N183:N185"/>
    <mergeCell ref="S63:S66"/>
    <mergeCell ref="G131:G132"/>
    <mergeCell ref="G123:G124"/>
    <mergeCell ref="G127:G128"/>
    <mergeCell ref="Q137:Q140"/>
    <mergeCell ref="A43:B43"/>
    <mergeCell ref="L296:L299"/>
    <mergeCell ref="D256:D258"/>
    <mergeCell ref="H256:H258"/>
    <mergeCell ref="A282:H282"/>
    <mergeCell ref="C279:C281"/>
    <mergeCell ref="S279:S281"/>
    <mergeCell ref="L300:L302"/>
    <mergeCell ref="N259:N261"/>
    <mergeCell ref="W180:W182"/>
    <mergeCell ref="C27:C30"/>
    <mergeCell ref="D27:D30"/>
    <mergeCell ref="A234:B238"/>
    <mergeCell ref="I229:I233"/>
    <mergeCell ref="D221:D228"/>
    <mergeCell ref="H221:H228"/>
    <mergeCell ref="I221:I228"/>
    <mergeCell ref="D244:D246"/>
    <mergeCell ref="H244:H246"/>
    <mergeCell ref="I244:I246"/>
    <mergeCell ref="J221:J228"/>
    <mergeCell ref="K221:K228"/>
    <mergeCell ref="K239:K243"/>
    <mergeCell ref="M218:M220"/>
    <mergeCell ref="D183:D185"/>
    <mergeCell ref="C31:C34"/>
    <mergeCell ref="A158:B158"/>
    <mergeCell ref="H150:H153"/>
    <mergeCell ref="A263:B263"/>
    <mergeCell ref="D268:D271"/>
    <mergeCell ref="A47:B50"/>
    <mergeCell ref="D314:D316"/>
    <mergeCell ref="C339:C341"/>
    <mergeCell ref="D339:D341"/>
    <mergeCell ref="H339:H341"/>
    <mergeCell ref="H333:H335"/>
    <mergeCell ref="P306:P309"/>
    <mergeCell ref="T351:T353"/>
    <mergeCell ref="R336:R338"/>
    <mergeCell ref="Q336:Q338"/>
    <mergeCell ref="O336:O338"/>
    <mergeCell ref="N336:N338"/>
    <mergeCell ref="H336:H338"/>
    <mergeCell ref="H314:H316"/>
    <mergeCell ref="H351:H353"/>
    <mergeCell ref="U329:U332"/>
    <mergeCell ref="Q333:Q335"/>
    <mergeCell ref="P351:P353"/>
    <mergeCell ref="Q351:Q353"/>
    <mergeCell ref="O333:O335"/>
    <mergeCell ref="O339:O341"/>
    <mergeCell ref="A323:W323"/>
    <mergeCell ref="C326:C328"/>
    <mergeCell ref="W329:W332"/>
    <mergeCell ref="C329:C332"/>
    <mergeCell ref="A329:B332"/>
    <mergeCell ref="H326:H328"/>
    <mergeCell ref="A318:B318"/>
    <mergeCell ref="V314:V316"/>
    <mergeCell ref="T314:T316"/>
    <mergeCell ref="S351:S353"/>
    <mergeCell ref="K351:K353"/>
    <mergeCell ref="I336:I338"/>
    <mergeCell ref="R221:R228"/>
    <mergeCell ref="W336:W338"/>
    <mergeCell ref="J303:J305"/>
    <mergeCell ref="P239:P243"/>
    <mergeCell ref="K218:K220"/>
    <mergeCell ref="C336:C338"/>
    <mergeCell ref="C351:C353"/>
    <mergeCell ref="J336:J338"/>
    <mergeCell ref="D259:D261"/>
    <mergeCell ref="I234:I238"/>
    <mergeCell ref="O296:O299"/>
    <mergeCell ref="U272:U274"/>
    <mergeCell ref="S234:S238"/>
    <mergeCell ref="R279:R281"/>
    <mergeCell ref="A166:B168"/>
    <mergeCell ref="C166:C168"/>
    <mergeCell ref="O279:O281"/>
    <mergeCell ref="S303:S305"/>
    <mergeCell ref="H183:H185"/>
    <mergeCell ref="K180:K182"/>
    <mergeCell ref="K194:K198"/>
    <mergeCell ref="P177:P179"/>
    <mergeCell ref="A190:W190"/>
    <mergeCell ref="V183:V185"/>
    <mergeCell ref="I194:I198"/>
    <mergeCell ref="T183:T185"/>
    <mergeCell ref="P194:P198"/>
    <mergeCell ref="Q194:Q198"/>
    <mergeCell ref="R194:R198"/>
    <mergeCell ref="S194:S198"/>
    <mergeCell ref="Q177:Q179"/>
    <mergeCell ref="A176:H176"/>
    <mergeCell ref="O234:O238"/>
    <mergeCell ref="A187:B187"/>
    <mergeCell ref="D177:D179"/>
    <mergeCell ref="A205:B209"/>
    <mergeCell ref="D194:D196"/>
    <mergeCell ref="H239:H243"/>
    <mergeCell ref="H234:H238"/>
    <mergeCell ref="I210:I217"/>
    <mergeCell ref="A210:B217"/>
    <mergeCell ref="A199:B204"/>
    <mergeCell ref="C199:C204"/>
    <mergeCell ref="D199:D204"/>
    <mergeCell ref="G200:G203"/>
    <mergeCell ref="H199:H204"/>
    <mergeCell ref="A177:B179"/>
    <mergeCell ref="C210:C217"/>
    <mergeCell ref="D210:D217"/>
    <mergeCell ref="H210:H217"/>
    <mergeCell ref="A192:H192"/>
    <mergeCell ref="A194:B198"/>
    <mergeCell ref="J205:J209"/>
    <mergeCell ref="K205:K209"/>
    <mergeCell ref="K229:K233"/>
    <mergeCell ref="O183:O185"/>
    <mergeCell ref="I180:I182"/>
    <mergeCell ref="H205:H209"/>
    <mergeCell ref="I205:I209"/>
    <mergeCell ref="G235:G237"/>
    <mergeCell ref="G240:G242"/>
    <mergeCell ref="H229:H233"/>
    <mergeCell ref="I239:I243"/>
    <mergeCell ref="C47:C50"/>
    <mergeCell ref="M80:M82"/>
    <mergeCell ref="J89:J93"/>
    <mergeCell ref="K89:K93"/>
    <mergeCell ref="L89:L93"/>
    <mergeCell ref="M89:M93"/>
    <mergeCell ref="D47:D50"/>
    <mergeCell ref="L59:L62"/>
    <mergeCell ref="D51:D54"/>
    <mergeCell ref="H51:H54"/>
    <mergeCell ref="I51:I54"/>
    <mergeCell ref="J51:J54"/>
    <mergeCell ref="C77:C79"/>
    <mergeCell ref="D77:D79"/>
    <mergeCell ref="G195:G197"/>
    <mergeCell ref="C239:C243"/>
    <mergeCell ref="A186:H186"/>
    <mergeCell ref="A180:B185"/>
    <mergeCell ref="C180:C185"/>
    <mergeCell ref="J239:J243"/>
    <mergeCell ref="D239:D243"/>
    <mergeCell ref="A193:H193"/>
    <mergeCell ref="C177:C179"/>
    <mergeCell ref="A109:B113"/>
    <mergeCell ref="I150:I153"/>
    <mergeCell ref="A161:H161"/>
    <mergeCell ref="A80:B82"/>
    <mergeCell ref="C55:C58"/>
    <mergeCell ref="D55:D58"/>
    <mergeCell ref="K47:K50"/>
    <mergeCell ref="L47:L50"/>
    <mergeCell ref="M47:M50"/>
    <mergeCell ref="C80:C82"/>
    <mergeCell ref="D80:D82"/>
    <mergeCell ref="H80:H82"/>
    <mergeCell ref="A51:B54"/>
    <mergeCell ref="A55:B58"/>
    <mergeCell ref="A77:B79"/>
    <mergeCell ref="L51:L54"/>
    <mergeCell ref="A71:B71"/>
    <mergeCell ref="A83:H83"/>
    <mergeCell ref="A73:B73"/>
    <mergeCell ref="C59:C62"/>
    <mergeCell ref="H47:H50"/>
    <mergeCell ref="D59:D62"/>
    <mergeCell ref="H59:H62"/>
    <mergeCell ref="I59:I62"/>
    <mergeCell ref="C51:C54"/>
    <mergeCell ref="A68:B68"/>
    <mergeCell ref="A63:B66"/>
    <mergeCell ref="C63:C66"/>
    <mergeCell ref="D63:D66"/>
    <mergeCell ref="A129:B132"/>
    <mergeCell ref="A125:B128"/>
    <mergeCell ref="C129:C132"/>
    <mergeCell ref="A145:B145"/>
    <mergeCell ref="D180:D182"/>
    <mergeCell ref="A148:H148"/>
    <mergeCell ref="A149:H149"/>
    <mergeCell ref="A104:B108"/>
    <mergeCell ref="A114:H114"/>
    <mergeCell ref="C170:C172"/>
    <mergeCell ref="J77:J79"/>
    <mergeCell ref="A74:W74"/>
    <mergeCell ref="L77:L79"/>
    <mergeCell ref="M77:M79"/>
    <mergeCell ref="I63:I66"/>
    <mergeCell ref="J63:J66"/>
    <mergeCell ref="K63:K66"/>
    <mergeCell ref="L63:L66"/>
    <mergeCell ref="M63:M66"/>
    <mergeCell ref="S99:S103"/>
    <mergeCell ref="U99:U103"/>
    <mergeCell ref="T99:T103"/>
    <mergeCell ref="U154:U156"/>
    <mergeCell ref="N180:N182"/>
    <mergeCell ref="M154:M156"/>
    <mergeCell ref="N154:N156"/>
    <mergeCell ref="J154:J156"/>
    <mergeCell ref="I77:I79"/>
    <mergeCell ref="H137:H140"/>
    <mergeCell ref="C150:C153"/>
    <mergeCell ref="J166:J168"/>
    <mergeCell ref="I166:I168"/>
    <mergeCell ref="W59:W62"/>
    <mergeCell ref="M51:M54"/>
    <mergeCell ref="N77:N79"/>
    <mergeCell ref="P77:P79"/>
    <mergeCell ref="G222:G227"/>
    <mergeCell ref="G100:G102"/>
    <mergeCell ref="G105:G107"/>
    <mergeCell ref="O129:O132"/>
    <mergeCell ref="D121:D124"/>
    <mergeCell ref="K125:K128"/>
    <mergeCell ref="A146:B146"/>
    <mergeCell ref="D129:D132"/>
    <mergeCell ref="J121:J124"/>
    <mergeCell ref="C115:C116"/>
    <mergeCell ref="C205:C209"/>
    <mergeCell ref="G110:G112"/>
    <mergeCell ref="I218:I220"/>
    <mergeCell ref="J218:J220"/>
    <mergeCell ref="M137:M140"/>
    <mergeCell ref="L137:L140"/>
    <mergeCell ref="J137:J140"/>
    <mergeCell ref="A170:B172"/>
    <mergeCell ref="M180:M182"/>
    <mergeCell ref="D218:D220"/>
    <mergeCell ref="O218:O220"/>
    <mergeCell ref="A188:B189"/>
    <mergeCell ref="O154:O156"/>
    <mergeCell ref="D150:D153"/>
    <mergeCell ref="K150:K153"/>
    <mergeCell ref="W55:W58"/>
    <mergeCell ref="W199:W204"/>
    <mergeCell ref="D137:D140"/>
    <mergeCell ref="O244:O246"/>
    <mergeCell ref="A253:W253"/>
    <mergeCell ref="A229:B233"/>
    <mergeCell ref="C229:C233"/>
    <mergeCell ref="J229:J233"/>
    <mergeCell ref="J234:J238"/>
    <mergeCell ref="K234:K238"/>
    <mergeCell ref="A244:B246"/>
    <mergeCell ref="W194:W198"/>
    <mergeCell ref="P244:P246"/>
    <mergeCell ref="N239:N243"/>
    <mergeCell ref="W234:W238"/>
    <mergeCell ref="C188:C189"/>
    <mergeCell ref="A218:B228"/>
    <mergeCell ref="A249:B251"/>
    <mergeCell ref="C249:C251"/>
    <mergeCell ref="W150:W153"/>
    <mergeCell ref="Q154:Q156"/>
    <mergeCell ref="R154:R156"/>
    <mergeCell ref="S154:S156"/>
    <mergeCell ref="T154:T156"/>
    <mergeCell ref="W166:W168"/>
    <mergeCell ref="H218:H220"/>
    <mergeCell ref="L218:L220"/>
    <mergeCell ref="A239:B243"/>
    <mergeCell ref="L221:L228"/>
    <mergeCell ref="Q234:Q238"/>
    <mergeCell ref="R234:R238"/>
    <mergeCell ref="L234:L238"/>
    <mergeCell ref="N234:N238"/>
    <mergeCell ref="Q244:Q246"/>
    <mergeCell ref="U194:U198"/>
    <mergeCell ref="A248:B248"/>
    <mergeCell ref="A254:H254"/>
    <mergeCell ref="K256:K258"/>
    <mergeCell ref="A267:H267"/>
    <mergeCell ref="C259:C261"/>
    <mergeCell ref="H259:H261"/>
    <mergeCell ref="I259:I261"/>
    <mergeCell ref="J296:J299"/>
    <mergeCell ref="H268:H271"/>
    <mergeCell ref="I268:I271"/>
    <mergeCell ref="W279:W281"/>
    <mergeCell ref="C272:C274"/>
    <mergeCell ref="V268:V271"/>
    <mergeCell ref="M268:M271"/>
    <mergeCell ref="P272:P274"/>
    <mergeCell ref="O275:O278"/>
    <mergeCell ref="U256:U258"/>
    <mergeCell ref="O259:O261"/>
    <mergeCell ref="N279:N281"/>
    <mergeCell ref="L279:L281"/>
    <mergeCell ref="C284:C286"/>
    <mergeCell ref="J275:J278"/>
    <mergeCell ref="A256:B258"/>
    <mergeCell ref="H296:H299"/>
    <mergeCell ref="I296:I299"/>
    <mergeCell ref="V259:V261"/>
    <mergeCell ref="T279:T281"/>
    <mergeCell ref="A317:H317"/>
    <mergeCell ref="A326:B328"/>
    <mergeCell ref="W300:W302"/>
    <mergeCell ref="P296:P299"/>
    <mergeCell ref="V234:V238"/>
    <mergeCell ref="U234:U238"/>
    <mergeCell ref="U296:U299"/>
    <mergeCell ref="U303:U305"/>
    <mergeCell ref="W268:W271"/>
    <mergeCell ref="V275:V278"/>
    <mergeCell ref="Q259:Q261"/>
    <mergeCell ref="Q296:Q299"/>
    <mergeCell ref="Q303:Q305"/>
    <mergeCell ref="V239:V243"/>
    <mergeCell ref="T244:T246"/>
    <mergeCell ref="W272:W274"/>
    <mergeCell ref="M296:M299"/>
    <mergeCell ref="V272:V274"/>
    <mergeCell ref="N272:N274"/>
    <mergeCell ref="O272:O274"/>
    <mergeCell ref="P279:P281"/>
    <mergeCell ref="W239:W243"/>
    <mergeCell ref="M290:M295"/>
    <mergeCell ref="M256:M258"/>
    <mergeCell ref="N256:N258"/>
    <mergeCell ref="O256:O258"/>
    <mergeCell ref="T239:T243"/>
    <mergeCell ref="U239:U243"/>
    <mergeCell ref="M303:M305"/>
    <mergeCell ref="P300:P302"/>
    <mergeCell ref="Q275:Q278"/>
    <mergeCell ref="R303:R305"/>
    <mergeCell ref="W259:W261"/>
    <mergeCell ref="W244:W246"/>
    <mergeCell ref="W256:W258"/>
    <mergeCell ref="W275:W278"/>
    <mergeCell ref="Q329:Q332"/>
    <mergeCell ref="R329:R332"/>
    <mergeCell ref="S329:S332"/>
    <mergeCell ref="T329:T332"/>
    <mergeCell ref="U268:U271"/>
    <mergeCell ref="U279:U281"/>
    <mergeCell ref="T268:T271"/>
    <mergeCell ref="R306:R309"/>
    <mergeCell ref="R314:R316"/>
    <mergeCell ref="T272:T274"/>
    <mergeCell ref="U259:U261"/>
    <mergeCell ref="L275:L278"/>
    <mergeCell ref="M275:M278"/>
    <mergeCell ref="R296:R299"/>
    <mergeCell ref="L268:L271"/>
    <mergeCell ref="R244:R246"/>
    <mergeCell ref="S314:S316"/>
    <mergeCell ref="V296:V299"/>
    <mergeCell ref="M300:M302"/>
    <mergeCell ref="P303:P305"/>
    <mergeCell ref="S268:S271"/>
    <mergeCell ref="M279:M281"/>
    <mergeCell ref="L272:L274"/>
    <mergeCell ref="N290:N295"/>
    <mergeCell ref="A287:W287"/>
    <mergeCell ref="P256:P258"/>
    <mergeCell ref="J268:J271"/>
    <mergeCell ref="K268:K271"/>
    <mergeCell ref="S59:S62"/>
    <mergeCell ref="D279:D281"/>
    <mergeCell ref="S300:S302"/>
    <mergeCell ref="O303:O305"/>
    <mergeCell ref="S306:S309"/>
    <mergeCell ref="T304:T305"/>
    <mergeCell ref="Q279:Q281"/>
    <mergeCell ref="K306:K309"/>
    <mergeCell ref="T275:T278"/>
    <mergeCell ref="A288:H288"/>
    <mergeCell ref="D296:D299"/>
    <mergeCell ref="A296:B299"/>
    <mergeCell ref="A289:H289"/>
    <mergeCell ref="I303:I305"/>
    <mergeCell ref="A284:B286"/>
    <mergeCell ref="N306:N309"/>
    <mergeCell ref="N303:N305"/>
    <mergeCell ref="I300:I302"/>
    <mergeCell ref="C303:C305"/>
    <mergeCell ref="T296:T299"/>
    <mergeCell ref="O306:O309"/>
    <mergeCell ref="J300:J302"/>
    <mergeCell ref="Q306:Q309"/>
    <mergeCell ref="R259:R261"/>
    <mergeCell ref="D300:D302"/>
    <mergeCell ref="C300:C302"/>
    <mergeCell ref="K259:K261"/>
    <mergeCell ref="K303:K305"/>
    <mergeCell ref="C296:C299"/>
    <mergeCell ref="S259:S261"/>
    <mergeCell ref="T259:T261"/>
    <mergeCell ref="Q256:Q258"/>
    <mergeCell ref="A268:B271"/>
    <mergeCell ref="K314:K316"/>
    <mergeCell ref="V55:V58"/>
    <mergeCell ref="V199:V204"/>
    <mergeCell ref="U199:U204"/>
    <mergeCell ref="T199:T204"/>
    <mergeCell ref="S199:S204"/>
    <mergeCell ref="H166:H168"/>
    <mergeCell ref="N166:N168"/>
    <mergeCell ref="O166:O168"/>
    <mergeCell ref="P166:P168"/>
    <mergeCell ref="Q166:Q168"/>
    <mergeCell ref="R166:R168"/>
    <mergeCell ref="S166:S168"/>
    <mergeCell ref="T166:T168"/>
    <mergeCell ref="U166:U168"/>
    <mergeCell ref="G90:G92"/>
    <mergeCell ref="V166:V168"/>
    <mergeCell ref="P59:P62"/>
    <mergeCell ref="Q59:Q62"/>
    <mergeCell ref="L183:L185"/>
    <mergeCell ref="T180:T182"/>
    <mergeCell ref="J163:J165"/>
    <mergeCell ref="Q163:Q165"/>
    <mergeCell ref="P180:P182"/>
    <mergeCell ref="N129:N132"/>
    <mergeCell ref="I199:I204"/>
    <mergeCell ref="N59:N62"/>
    <mergeCell ref="R77:R79"/>
    <mergeCell ref="S180:S182"/>
    <mergeCell ref="L104:L108"/>
    <mergeCell ref="M104:M108"/>
    <mergeCell ref="I390:I392"/>
    <mergeCell ref="J390:J392"/>
    <mergeCell ref="N390:N392"/>
    <mergeCell ref="O390:O392"/>
    <mergeCell ref="P390:P392"/>
    <mergeCell ref="Q390:Q392"/>
    <mergeCell ref="R390:R392"/>
    <mergeCell ref="S390:S392"/>
    <mergeCell ref="T390:T392"/>
    <mergeCell ref="U390:U392"/>
    <mergeCell ref="A290:B295"/>
    <mergeCell ref="C290:C295"/>
    <mergeCell ref="D290:D295"/>
    <mergeCell ref="H290:H295"/>
    <mergeCell ref="I290:I295"/>
    <mergeCell ref="J290:J295"/>
    <mergeCell ref="K290:K295"/>
    <mergeCell ref="H303:H305"/>
    <mergeCell ref="N300:N302"/>
    <mergeCell ref="C360:C362"/>
    <mergeCell ref="A319:B319"/>
    <mergeCell ref="A320:B320"/>
    <mergeCell ref="A350:H350"/>
    <mergeCell ref="C333:C335"/>
    <mergeCell ref="J333:J335"/>
    <mergeCell ref="A306:B309"/>
    <mergeCell ref="C306:C309"/>
    <mergeCell ref="L314:L316"/>
    <mergeCell ref="D333:D335"/>
    <mergeCell ref="I333:I335"/>
    <mergeCell ref="T306:T309"/>
    <mergeCell ref="U306:U309"/>
    <mergeCell ref="G32:G33"/>
    <mergeCell ref="G20:G21"/>
    <mergeCell ref="G24:G25"/>
    <mergeCell ref="G28:G29"/>
    <mergeCell ref="I55:I58"/>
    <mergeCell ref="J55:J58"/>
    <mergeCell ref="K55:K58"/>
    <mergeCell ref="L55:L58"/>
    <mergeCell ref="M55:M58"/>
    <mergeCell ref="S55:S58"/>
    <mergeCell ref="T55:T58"/>
    <mergeCell ref="U55:U58"/>
    <mergeCell ref="Q19:Q22"/>
    <mergeCell ref="S19:S22"/>
    <mergeCell ref="A283:B283"/>
    <mergeCell ref="A303:B305"/>
    <mergeCell ref="H306:H309"/>
    <mergeCell ref="A300:B302"/>
    <mergeCell ref="S183:S185"/>
    <mergeCell ref="K137:K140"/>
    <mergeCell ref="R125:R128"/>
    <mergeCell ref="T163:T165"/>
    <mergeCell ref="T256:T258"/>
    <mergeCell ref="M259:M261"/>
    <mergeCell ref="T234:T238"/>
    <mergeCell ref="P234:P238"/>
    <mergeCell ref="A272:B274"/>
    <mergeCell ref="H272:H274"/>
    <mergeCell ref="T129:T132"/>
    <mergeCell ref="U125:U128"/>
    <mergeCell ref="S125:S128"/>
    <mergeCell ref="J279:J281"/>
    <mergeCell ref="A391:B391"/>
    <mergeCell ref="A392:B392"/>
    <mergeCell ref="A390:D390"/>
    <mergeCell ref="C391:D391"/>
    <mergeCell ref="C392:D392"/>
    <mergeCell ref="A440:F440"/>
    <mergeCell ref="G440:W440"/>
    <mergeCell ref="A89:D89"/>
    <mergeCell ref="A90:B91"/>
    <mergeCell ref="A92:B93"/>
    <mergeCell ref="C90:D91"/>
    <mergeCell ref="C92:D93"/>
    <mergeCell ref="A164:B164"/>
    <mergeCell ref="A165:B165"/>
    <mergeCell ref="C164:D164"/>
    <mergeCell ref="C165:D165"/>
    <mergeCell ref="A163:D163"/>
    <mergeCell ref="D272:D274"/>
    <mergeCell ref="N296:N299"/>
    <mergeCell ref="O329:O332"/>
    <mergeCell ref="P329:P332"/>
    <mergeCell ref="G275:G276"/>
    <mergeCell ref="G269:G270"/>
    <mergeCell ref="K296:K299"/>
    <mergeCell ref="R272:R274"/>
    <mergeCell ref="T300:T302"/>
    <mergeCell ref="A437:W437"/>
    <mergeCell ref="A438:W438"/>
    <mergeCell ref="H390:H392"/>
    <mergeCell ref="L390:L392"/>
    <mergeCell ref="M390:M392"/>
    <mergeCell ref="K390:K392"/>
  </mergeCells>
  <pageMargins left="0.25" right="0.25" top="0.75" bottom="0.75" header="0.3" footer="0.3"/>
  <pageSetup paperSize="9" scale="42" fitToHeight="0" orientation="landscape" r:id="rId1"/>
  <rowBreaks count="15" manualBreakCount="15">
    <brk id="30" max="22" man="1"/>
    <brk id="58" max="22" man="1"/>
    <brk id="84" max="22" man="1"/>
    <brk id="117" max="22" man="1"/>
    <brk id="146" max="22" man="1"/>
    <brk id="173" max="22" man="1"/>
    <brk id="204" max="22" man="1"/>
    <brk id="233" max="22" man="1"/>
    <brk id="258" max="22" man="1"/>
    <brk id="286" max="22" man="1"/>
    <brk id="322" max="22" man="1"/>
    <brk id="345" max="22" man="1"/>
    <brk id="365" max="22" man="1"/>
    <brk id="398" max="22" man="1"/>
    <brk id="42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2021-11-17T09:56:21Z</dcterms:modified>
</cp:coreProperties>
</file>